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3\5000004195 2000002620 20200010XX EPC AMPL CAP ALM ARICA SRV\4.Publicación Licitación\Licitación 5000004195\"/>
    </mc:Choice>
  </mc:AlternateContent>
  <bookViews>
    <workbookView xWindow="0" yWindow="0" windowWidth="2160" windowHeight="0"/>
  </bookViews>
  <sheets>
    <sheet name="TANQUE2" sheetId="1" r:id="rId1"/>
  </sheets>
  <externalReferences>
    <externalReference r:id="rId2"/>
    <externalReference r:id="rId3"/>
    <externalReference r:id="rId4"/>
    <externalReference r:id="rId5"/>
  </externalReferences>
  <definedNames>
    <definedName name="____cal00001" hidden="1">{"'NOTES2'!$G$9:$J$27"}</definedName>
    <definedName name="___cal00001" hidden="1">{"'NOTES2'!$G$9:$J$27"}</definedName>
    <definedName name="___x1" hidden="1">{"'Hoja1 (13)'!$A$6:$F$53"}</definedName>
    <definedName name="__123Graph_A" hidden="1">[1]EQUIPO!#REF!</definedName>
    <definedName name="__123Graph_AMANPOWER" hidden="1">[1]EQUIPO!#REF!</definedName>
    <definedName name="__123Graph_APROGRESS" hidden="1">[1]EQUIPO!#REF!</definedName>
    <definedName name="__123Graph_B" hidden="1">[1]EQUIPO!#REF!</definedName>
    <definedName name="__123Graph_BMANPOWER" hidden="1">[1]EQUIPO!#REF!</definedName>
    <definedName name="__123Graph_BPROGRESS" hidden="1">[1]EQUIPO!#REF!</definedName>
    <definedName name="__123Graph_C" hidden="1">[1]EQUIPO!#REF!</definedName>
    <definedName name="__123Graph_CMANPOWER" hidden="1">[1]EQUIPO!#REF!</definedName>
    <definedName name="__123Graph_CPROGRESS" hidden="1">[1]EQUIPO!#REF!</definedName>
    <definedName name="__123Graph_D" hidden="1">[1]EQUIPO!#REF!</definedName>
    <definedName name="__123Graph_DMANPOWER" hidden="1">[1]EQUIPO!#REF!</definedName>
    <definedName name="__123Graph_DPROGRESS" hidden="1">[1]EQUIPO!#REF!</definedName>
    <definedName name="__123Graph_E" hidden="1">[1]EQUIPO!#REF!</definedName>
    <definedName name="__123Graph_EMANPOWER" hidden="1">[1]EQUIPO!#REF!</definedName>
    <definedName name="__123Graph_EPROGRESS" hidden="1">[1]EQUIPO!#REF!</definedName>
    <definedName name="__123Graph_F" hidden="1">[1]EQUIPO!#REF!</definedName>
    <definedName name="__123Graph_FMANPOWER" hidden="1">[1]EQUIPO!#REF!</definedName>
    <definedName name="__123Graph_FPROGRESS" hidden="1">[1]EQUIPO!#REF!</definedName>
    <definedName name="__123Graph_X" hidden="1">[1]EQUIPO!#REF!</definedName>
    <definedName name="__123Graph_XMANPOWER" hidden="1">[1]EQUIPO!#REF!</definedName>
    <definedName name="__123Graph_XPROGRESS" hidden="1">[1]EQUIPO!#REF!</definedName>
    <definedName name="__cal00001" hidden="1">{"'NOTES2'!$G$9:$J$27"}</definedName>
    <definedName name="__x1" hidden="1">{"'Hoja1 (13)'!$A$6:$F$53"}</definedName>
    <definedName name="_10_____0_S" hidden="1">[2]MATERIALES!#REF!</definedName>
    <definedName name="_11____0_S" hidden="1">[2]MATERIALES!#REF!</definedName>
    <definedName name="_12___0_S" hidden="1">[2]MATERIALES!#REF!</definedName>
    <definedName name="_13____0_S" hidden="1">[2]MATERIALES!#REF!</definedName>
    <definedName name="_13S" hidden="1">[2]MATERIALES!#REF!</definedName>
    <definedName name="_14_0_S" hidden="1">[2]MATERIALES!#REF!</definedName>
    <definedName name="_17___0_S" hidden="1">[2]MATERIALES!#REF!</definedName>
    <definedName name="_18_0_S" hidden="1">[2]MATERIALES!#REF!</definedName>
    <definedName name="_1S" hidden="1">[2]MATERIALES!#REF!</definedName>
    <definedName name="_2_0_S" hidden="1">[2]MATERIALES!#REF!</definedName>
    <definedName name="_3____0_S" hidden="1">[2]MATERIALES!#REF!</definedName>
    <definedName name="_3_0_S" hidden="1">[2]MATERIALES!#REF!</definedName>
    <definedName name="_3S" hidden="1">[2]MATERIALES!#REF!</definedName>
    <definedName name="_4___0_S" hidden="1">[2]MATERIALES!#REF!</definedName>
    <definedName name="_4_0_S" hidden="1">[2]MATERIALES!#REF!</definedName>
    <definedName name="_8_______0_S" hidden="1">[2]MATERIALES!#REF!</definedName>
    <definedName name="_9______0_S" hidden="1">[2]MATERIALES!#REF!</definedName>
    <definedName name="_cal00001" hidden="1">{"'NOTES2'!$G$9:$J$27"}</definedName>
    <definedName name="_d2" hidden="1">{"NORMAL",#N/A,FALSE,"02"}</definedName>
    <definedName name="_f" hidden="1">{"DECIMAL",#N/A,FALSE,"02"}</definedName>
    <definedName name="_Fill" hidden="1">#REF!</definedName>
    <definedName name="_xlnm._FilterDatabase" localSheetId="0" hidden="1">TANQUE2!$B$7:$G$158</definedName>
    <definedName name="_xlnm._FilterDatabase" hidden="1">[3]indice!$A$6:$P$6</definedName>
    <definedName name="_Key1" hidden="1">#REF!</definedName>
    <definedName name="_Key2" hidden="1">[1]EQUIPO!#REF!</definedName>
    <definedName name="_Order1" hidden="1">255</definedName>
    <definedName name="_Order2" hidden="1">0</definedName>
    <definedName name="_Sort" hidden="1">#REF!</definedName>
    <definedName name="_wert" hidden="1">#REF!</definedName>
    <definedName name="_x1" hidden="1">{"'Hoja1 (13)'!$A$6:$F$53"}</definedName>
    <definedName name="AA" hidden="1">{"'NOTES2'!$G$9:$J$27"}</definedName>
    <definedName name="AAAAAA" hidden="1">{"'NOTES2'!$G$9:$J$27"}</definedName>
    <definedName name="adasd" hidden="1">{"'Hoja1 (13)'!$A$6:$F$53"}</definedName>
    <definedName name="_xlnm.Print_Area" localSheetId="0">TANQUE2!$A$1:$G$158</definedName>
    <definedName name="asd" hidden="1">{"'Hoja1 (13)'!$A$6:$F$53"}</definedName>
    <definedName name="Avance" hidden="1">{#N/A,#N/A,FALSE,"Monthly report";#N/A,#N/A,FALSE,"M.R. UEM";#N/A,#N/A,FALSE,"M.R. VCM"}</definedName>
    <definedName name="Avance2" hidden="1">{#N/A,#N/A,FALSE,"Monthly report";#N/A,#N/A,FALSE,"M.R. UEM";#N/A,#N/A,FALSE,"M.R. VCM"}</definedName>
    <definedName name="Avance3" hidden="1">{#N/A,#N/A,FALSE,"Monthly report";#N/A,#N/A,FALSE,"M.R. UEM";#N/A,#N/A,FALSE,"M.R. VCM"}</definedName>
    <definedName name="_xlnm.Database">#REF!</definedName>
    <definedName name="BR" hidden="1">{"'NOTES2'!$G$9:$J$27"}</definedName>
    <definedName name="CC" hidden="1">{"'NOTES2'!$G$9:$J$27"}</definedName>
    <definedName name="Cover3" hidden="1">{"NORMAL",#N/A,FALSE,"02"}</definedName>
    <definedName name="d" hidden="1">{"NORMAL",#N/A,FALSE,"02"}</definedName>
    <definedName name="decimal" hidden="1">{"DECIMAL",#N/A,FALSE,"02"}</definedName>
    <definedName name="Detalle" hidden="1">{"NORMAL",#N/A,FALSE,"02"}</definedName>
    <definedName name="FA" hidden="1">{"'Hoja1 (13)'!$A$6:$F$53"}</definedName>
    <definedName name="fac" hidden="1">{"'Hoja1 (13)'!$A$6:$F$53"}</definedName>
    <definedName name="FACTUR" hidden="1">{"'Hoja1 (13)'!$A$6:$F$53"}</definedName>
    <definedName name="fai" hidden="1">{"'Hoja1 (13)'!$A$6:$F$53"}</definedName>
    <definedName name="Feb" hidden="1">{"'Hoja1 (13)'!$A$6:$F$53"}</definedName>
    <definedName name="FER" hidden="1">{"'Hoja1 (13)'!$A$6:$F$53"}</definedName>
    <definedName name="ffff" hidden="1">#REF!</definedName>
    <definedName name="FGJNFY" hidden="1">{"'NOTES2'!$G$9:$J$27"}</definedName>
    <definedName name="graf" hidden="1">{#N/A,#N/A,TRUE,"Cert.Global";#N/A,#N/A,TRUE,"Cert. M&amp;C";#N/A,#N/A,TRUE,"Cert. Engineering";#N/A,#N/A,TRUE,"Cert. Procurement ";#N/A,#N/A,TRUE,"Cert. Constr. Manag."}</definedName>
    <definedName name="H" hidden="1">{"'Hoja1 (13)'!$A$6:$F$53"}</definedName>
    <definedName name="hea" hidden="1">{"'NOTES2'!$G$9:$J$27"}</definedName>
    <definedName name="HHH" hidden="1">{"'NOTES2'!$G$9:$J$27"}</definedName>
    <definedName name="HHHH" hidden="1">#REF!</definedName>
    <definedName name="hola" hidden="1">#REF!</definedName>
    <definedName name="HTML_CodePage" hidden="1">1252</definedName>
    <definedName name="HTML_Control" hidden="1">{"'NOTES2'!$G$9:$J$27"}</definedName>
    <definedName name="HTML_Description" hidden="1">""</definedName>
    <definedName name="HTML_Email" hidden="1">""</definedName>
    <definedName name="HTML_Header" hidden="1">"NOTES1 (2)"</definedName>
    <definedName name="HTML_LastUpdate" hidden="1">"03-May-99"</definedName>
    <definedName name="HTML_LineAfter" hidden="1">FALSE</definedName>
    <definedName name="HTML_LineBefore" hidden="1">FALSE</definedName>
    <definedName name="HTML_MAY" hidden="1">{"'Hoja1 (13)'!$A$6:$F$53"}</definedName>
    <definedName name="HTML_Name" hidden="1">"Yong-Mun, Choi"</definedName>
    <definedName name="HTML_OBDlg2" hidden="1">TRUE</definedName>
    <definedName name="HTML_OBDlg4" hidden="1">TRUE</definedName>
    <definedName name="HTML_OS" hidden="1">0</definedName>
    <definedName name="HTML_PathFile" hidden="1">"C:\project(98140)\instru\control_vlv\MyHTML1.htm"</definedName>
    <definedName name="HTML_Title" hidden="1">"H46ISS310GA"</definedName>
    <definedName name="jjj" hidden="1">[1]EQUIPO!#REF!</definedName>
    <definedName name="KEY" hidden="1">#REF!</definedName>
    <definedName name="KKK" hidden="1">{"'NOTES2'!$G$9:$J$27"}</definedName>
    <definedName name="m" hidden="1">{"'Hoja1 (13)'!$A$6:$F$53"}</definedName>
    <definedName name="MAY" hidden="1">{"'Hoja1 (13)'!$A$6:$F$53"}</definedName>
    <definedName name="MAYO" hidden="1">{"'Hoja1 (13)'!$A$6:$F$53"}</definedName>
    <definedName name="mi" hidden="1">{"'Hoja1 (13)'!$A$6:$F$53"}</definedName>
    <definedName name="MIR" hidden="1">{"'Hoja1 (13)'!$A$6:$F$53"}</definedName>
    <definedName name="NANDO" hidden="1">{"'Hoja1 (13)'!$A$6:$F$53"}</definedName>
    <definedName name="NB" hidden="1">{"'NOTES2'!$G$9:$J$27"}</definedName>
    <definedName name="ORE" hidden="1">{"'NOTES2'!$G$9:$J$27"}</definedName>
    <definedName name="p" hidden="1">{"'Hoja1 (13)'!$A$6:$F$53"}</definedName>
    <definedName name="PEPE" hidden="1">{"'NOTES2'!$G$9:$J$27"}</definedName>
    <definedName name="Pipig" hidden="1">{"'Hoja1 (13)'!$A$6:$F$53"}</definedName>
    <definedName name="po" hidden="1">{"'Hoja1 (13)'!$A$6:$F$53"}</definedName>
    <definedName name="pro" hidden="1">{"DECIMAL",#N/A,FALSE,"02"}</definedName>
    <definedName name="Progress" hidden="1">{#N/A,#N/A,FALSE,"Monthly report";#N/A,#N/A,FALSE,"M.R. UEM";#N/A,#N/A,FALSE,"M.R. VCM"}</definedName>
    <definedName name="QQ" hidden="1">{"'NOTES2'!$G$9:$J$27"}</definedName>
    <definedName name="QQQ" hidden="1">{"'NOTES2'!$G$9:$J$27"}</definedName>
    <definedName name="re" hidden="1">{#N/A,#N/A,FALSE,"Monthly report";#N/A,#N/A,FALSE,"M.R. UEM";#N/A,#N/A,FALSE,"M.R. VCM"}</definedName>
    <definedName name="rfq" hidden="1">{"'NOTES2'!$G$9:$J$27"}</definedName>
    <definedName name="ROJAS" hidden="1">{"'Hoja1 (13)'!$A$6:$F$53"}</definedName>
    <definedName name="s" hidden="1">{"'Hoja1 (13)'!$A$6:$F$53"}</definedName>
    <definedName name="SDF" hidden="1">{"'NOTES2'!$G$9:$J$27"}</definedName>
    <definedName name="SDFD" hidden="1">{"'NOTES2'!$G$9:$J$27"}</definedName>
    <definedName name="SESE" hidden="1">{"'NOTES2'!$G$9:$J$27"}</definedName>
    <definedName name="SHEET3" hidden="1">{"'NOTES2'!$G$9:$J$27"}</definedName>
    <definedName name="SS" hidden="1">{"'NOTES2'!$G$9:$J$27"}</definedName>
    <definedName name="SSS" hidden="1">{"'NOTES2'!$G$9:$J$27"}</definedName>
    <definedName name="SSSSS" hidden="1">{"'NOTES2'!$G$9:$J$27"}</definedName>
    <definedName name="SSSSSSS" hidden="1">{"'NOTES2'!$G$9:$J$27"}</definedName>
    <definedName name="TASA_DE_CAMBIO">[4]VARIABLES!$B$9</definedName>
    <definedName name="TETE" hidden="1">{"'NOTES2'!$G$9:$J$27"}</definedName>
    <definedName name="VLADI" hidden="1">{"'Hoja1 (13)'!$A$6:$F$53"}</definedName>
    <definedName name="wert" hidden="1">#REF!</definedName>
    <definedName name="wert0" hidden="1">#REF!</definedName>
    <definedName name="wrn.02INFORME." hidden="1">{"NORMAL",#N/A,FALSE,"02"}</definedName>
    <definedName name="wrn.DECIMAL." hidden="1">{"DECIMAL",#N/A,FALSE,"02"}</definedName>
    <definedName name="wrn.Graficos._.CG." hidden="1">{#N/A,#N/A,TRUE,"Cert.Global";#N/A,#N/A,TRUE,"Cert. M&amp;C";#N/A,#N/A,TRUE,"Cert. Engineering";#N/A,#N/A,TRUE,"Cert. Procurement ";#N/A,#N/A,TRUE,"Cert. Constr. Manag."}</definedName>
    <definedName name="wrn.LISTADOC." hidden="1">{#N/A,#N/A,FALSE,"GENERAL";#N/A,#N/A,FALSE,"USP 1";#N/A,#N/A,FALSE,"USP 2";#N/A,#N/A,FALSE,"UTE"}</definedName>
    <definedName name="wrn.Odin_imp." hidden="1">{#N/A,#N/A,FALSE,"ESTADO DE RESULTADOS";#N/A,#N/A,FALSE,"BALANCE GENERAL";#N/A,#N/A,FALSE,"CASH FLOW";#N/A,#N/A,FALSE,"NOTAS";#N/A,#N/A,FALSE,"NOTAS (2)";#N/A,#N/A,FALSE,"MOV. ACT. FIJO";#N/A,#N/A,FALSE,"PROP.PLANTA Y EQUIPO";#N/A,#N/A,FALSE,"MOVIMIENTO DE CARGOS DIFERIDOS";#N/A,#N/A,FALSE,"CARGOS DIFERIDOS";#N/A,#N/A,FALSE,"INTERESES"}</definedName>
    <definedName name="wrn.Presentación._.Budget." hidden="1">{#N/A,#N/A,FALSE,"CONSOLIDADO HORAS";#N/A,#N/A,FALSE,"Resumen consolidado";#N/A,#N/A,FALSE,"Resumen Disponibilidades";#N/A,#N/A,FALSE,"Análisis Tepge";#N/A,#N/A,FALSE,"Análisis Tepge (por depto)"}</definedName>
    <definedName name="wrn.Report._.Mensual." hidden="1">{#N/A,#N/A,FALSE,"Monthly report";#N/A,#N/A,FALSE,"M.R. UEM";#N/A,#N/A,FALSE,"M.R. VCM"}</definedName>
    <definedName name="WWW" hidden="1">{"'NOTES2'!$G$9:$J$27"}</definedName>
    <definedName name="x" hidden="1">{"DECIMAL",#N/A,FALSE,"02"}</definedName>
    <definedName name="XC" hidden="1">{"'Hoja1 (13)'!$A$6:$F$53"}</definedName>
    <definedName name="XX" hidden="1">{"'NOTES2'!$G$9:$J$27"}</definedName>
    <definedName name="XXX" hidden="1">{"NORMAL",#N/A,FALSE,"02"}</definedName>
    <definedName name="XXXXX" hidden="1">{"'NOTES2'!$G$9:$J$27"}</definedName>
    <definedName name="XXXXXX" hidden="1">{"'NOTES2'!$G$9:$J$27"}</definedName>
    <definedName name="XZ" hidden="1">{"'NOTES2'!$G$9:$J$27"}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5" i="1" l="1"/>
  <c r="G106" i="1"/>
  <c r="G97" i="1" l="1"/>
  <c r="G140" i="1" l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39" i="1"/>
  <c r="G129" i="1"/>
  <c r="G130" i="1"/>
  <c r="G131" i="1"/>
  <c r="G132" i="1"/>
  <c r="G133" i="1"/>
  <c r="G134" i="1"/>
  <c r="G135" i="1"/>
  <c r="G136" i="1"/>
  <c r="G137" i="1"/>
  <c r="G128" i="1"/>
  <c r="G12" i="1"/>
  <c r="G138" i="1" l="1"/>
  <c r="G127" i="1"/>
  <c r="G95" i="1"/>
  <c r="G96" i="1"/>
  <c r="G98" i="1"/>
  <c r="G99" i="1"/>
  <c r="G100" i="1"/>
  <c r="G102" i="1"/>
  <c r="G103" i="1"/>
  <c r="G104" i="1"/>
  <c r="G107" i="1"/>
  <c r="G94" i="1"/>
  <c r="G90" i="1"/>
  <c r="G91" i="1"/>
  <c r="G92" i="1"/>
  <c r="G89" i="1"/>
  <c r="G87" i="1"/>
  <c r="G86" i="1"/>
  <c r="G80" i="1"/>
  <c r="G81" i="1"/>
  <c r="G82" i="1"/>
  <c r="G83" i="1"/>
  <c r="G84" i="1"/>
  <c r="G79" i="1"/>
  <c r="G73" i="1"/>
  <c r="G74" i="1"/>
  <c r="G75" i="1"/>
  <c r="G76" i="1"/>
  <c r="G77" i="1"/>
  <c r="G72" i="1"/>
  <c r="G66" i="1"/>
  <c r="G67" i="1"/>
  <c r="G68" i="1"/>
  <c r="G69" i="1"/>
  <c r="G70" i="1"/>
  <c r="G65" i="1"/>
  <c r="G57" i="1"/>
  <c r="G58" i="1"/>
  <c r="G59" i="1"/>
  <c r="G60" i="1"/>
  <c r="G61" i="1"/>
  <c r="G62" i="1"/>
  <c r="G63" i="1"/>
  <c r="G56" i="1"/>
  <c r="G55" i="1"/>
  <c r="G53" i="1"/>
  <c r="G52" i="1"/>
  <c r="G51" i="1"/>
  <c r="G50" i="1"/>
  <c r="G48" i="1"/>
  <c r="G47" i="1"/>
  <c r="G45" i="1"/>
  <c r="G44" i="1"/>
  <c r="G43" i="1"/>
  <c r="G40" i="1"/>
  <c r="G39" i="1"/>
  <c r="G37" i="1"/>
  <c r="G36" i="1"/>
  <c r="G35" i="1"/>
  <c r="G34" i="1"/>
  <c r="G32" i="1"/>
  <c r="G31" i="1"/>
  <c r="G30" i="1"/>
  <c r="G29" i="1"/>
  <c r="G21" i="1"/>
  <c r="G20" i="1"/>
  <c r="G19" i="1"/>
  <c r="G18" i="1"/>
  <c r="G17" i="1"/>
  <c r="G13" i="1"/>
  <c r="G14" i="1"/>
  <c r="G15" i="1"/>
  <c r="G11" i="1"/>
  <c r="G85" i="1" l="1"/>
  <c r="G93" i="1"/>
  <c r="G126" i="1"/>
  <c r="G88" i="1"/>
  <c r="G78" i="1"/>
  <c r="G71" i="1"/>
  <c r="G64" i="1"/>
  <c r="G54" i="1"/>
  <c r="G16" i="1"/>
  <c r="G10" i="1"/>
  <c r="G49" i="1"/>
  <c r="G46" i="1"/>
  <c r="G42" i="1"/>
  <c r="G38" i="1"/>
  <c r="G33" i="1"/>
  <c r="G28" i="1"/>
  <c r="G157" i="1"/>
  <c r="G156" i="1" s="1"/>
  <c r="G125" i="1"/>
  <c r="G124" i="1"/>
  <c r="G122" i="1"/>
  <c r="G121" i="1"/>
  <c r="G120" i="1"/>
  <c r="G118" i="1"/>
  <c r="G117" i="1"/>
  <c r="G116" i="1"/>
  <c r="G115" i="1"/>
  <c r="G114" i="1"/>
  <c r="G113" i="1"/>
  <c r="G112" i="1"/>
  <c r="G111" i="1"/>
  <c r="G109" i="1"/>
  <c r="G108" i="1"/>
  <c r="G26" i="1"/>
  <c r="G25" i="1"/>
  <c r="G24" i="1"/>
  <c r="G9" i="1"/>
  <c r="G23" i="1" l="1"/>
  <c r="G110" i="1"/>
  <c r="G41" i="1"/>
  <c r="G27" i="1"/>
  <c r="G8" i="1"/>
  <c r="G123" i="1"/>
  <c r="G119" i="1"/>
  <c r="G22" i="1" l="1"/>
  <c r="G158" i="1" s="1"/>
</calcChain>
</file>

<file path=xl/sharedStrings.xml><?xml version="1.0" encoding="utf-8"?>
<sst xmlns="http://schemas.openxmlformats.org/spreadsheetml/2006/main" count="435" uniqueCount="304">
  <si>
    <r>
      <t>PROYECTO:</t>
    </r>
    <r>
      <rPr>
        <sz val="10"/>
        <color indexed="8"/>
        <rFont val="Arial"/>
        <family val="2"/>
      </rPr>
      <t xml:space="preserve"> Ampliación de Capacidad Almacenaje – Terminal Arica</t>
    </r>
  </si>
  <si>
    <r>
      <t xml:space="preserve">SERVICIO DE: </t>
    </r>
    <r>
      <rPr>
        <sz val="10"/>
        <color indexed="8"/>
        <rFont val="Arial"/>
        <family val="2"/>
      </rPr>
      <t>Servicio EPC (Ingeniería, Procura de materiales y Construcción) del Proyecto “Ampliación de Capacidad Almacenaje – Terminal Arica”</t>
    </r>
  </si>
  <si>
    <t>INGENIERÍA Y CONSTRUCCIÓN DE LA ESTACIÓN DE COMPRESIÓN COLPA FASE I</t>
  </si>
  <si>
    <t>ESTIMACIÓN DE COSTOS DEL SERVICIO EPC PARA EL PROYECTO AMPLIACIÓN DE CAPACIDAD ALMACENAJE – TERMINAL ARICA</t>
  </si>
  <si>
    <t>Nro.</t>
  </si>
  <si>
    <t>Descripción</t>
  </si>
  <si>
    <t>Unidad</t>
  </si>
  <si>
    <t>Cantidad</t>
  </si>
  <si>
    <t>Precio Unitario (USD)</t>
  </si>
  <si>
    <t>Precio 
Total
(USD)</t>
  </si>
  <si>
    <t>A</t>
  </si>
  <si>
    <t>A.1</t>
  </si>
  <si>
    <t>Estudios y Relevamiento Preliminares</t>
  </si>
  <si>
    <t>Ingeniería Básica</t>
  </si>
  <si>
    <t>Ingeniería de Detalle</t>
  </si>
  <si>
    <t>B</t>
  </si>
  <si>
    <t>B.1</t>
  </si>
  <si>
    <t>B.2</t>
  </si>
  <si>
    <t>B.3</t>
  </si>
  <si>
    <t>B.4</t>
  </si>
  <si>
    <t>B.5</t>
  </si>
  <si>
    <t>INSTALACIÓN DE FACILIDADES EN TERMINAL</t>
  </si>
  <si>
    <t>Habilitación de personal y Equipos (Carpeta de Inicio de Obra)</t>
  </si>
  <si>
    <t>Alojamiento y alimentación del personal</t>
  </si>
  <si>
    <t xml:space="preserve">Movilización de personal y equipos </t>
  </si>
  <si>
    <t>OBRAS CIVILES</t>
  </si>
  <si>
    <t>Adecuación de terreno para la construcción del tanque</t>
  </si>
  <si>
    <t>Construcción de muros y diques de contención</t>
  </si>
  <si>
    <t>OBRAS MECÁNICAS</t>
  </si>
  <si>
    <t>Escuadre, Corte y Biselado de Planchas</t>
  </si>
  <si>
    <t>Cilindrado y Pintado de Planchas ( primera capa)</t>
  </si>
  <si>
    <t>Montaje de Piso, Cuerpo, Techo (Incluye Techo Flotante)</t>
  </si>
  <si>
    <t>Construcción y montaje de escaleras, barandas y plataformas para tanque</t>
  </si>
  <si>
    <t>Inspección de soldaduras durante todas las fases de la construcción</t>
  </si>
  <si>
    <t>Ensayos no destructivos en soldadura de tanques, accesorios y estructuras metálicas.</t>
  </si>
  <si>
    <t>Pruebas Hidrostáticas en tanques (Disposición final, materiales, equipos, personal, etc.)</t>
  </si>
  <si>
    <t>Arenado y Pintado</t>
  </si>
  <si>
    <t>Prefabricado de cañerías</t>
  </si>
  <si>
    <t>END Cañerías</t>
  </si>
  <si>
    <t>OBRAS ELÉCTRICAS E INSTRUMENTACIÓN &amp; CONTROL</t>
  </si>
  <si>
    <t>Implementación de Protección catódica</t>
  </si>
  <si>
    <t>Canalizaciones</t>
  </si>
  <si>
    <t>Montaje de Luminarias</t>
  </si>
  <si>
    <t>Calibración de Instrumentos</t>
  </si>
  <si>
    <t>Montaje de Instrumentos</t>
  </si>
  <si>
    <t>Cableados</t>
  </si>
  <si>
    <t>Conexionado y Pruebas</t>
  </si>
  <si>
    <t>PRECOMISIONADO Y COMISIONADO</t>
  </si>
  <si>
    <t>Pre‐comisionado</t>
  </si>
  <si>
    <t>Desmovilización y Restauración</t>
  </si>
  <si>
    <t>DATA BOOK Y ASBUILT</t>
  </si>
  <si>
    <t>Data Book</t>
  </si>
  <si>
    <t>Conforme a Obra (As-Built)</t>
  </si>
  <si>
    <t>CUADRILLAS DE APOYO</t>
  </si>
  <si>
    <t>Cuadrilla Mecánica</t>
  </si>
  <si>
    <t>Cuadrilla Civil</t>
  </si>
  <si>
    <t>SERVICIOS Y COMPRAS COMPLEMENTARIAS</t>
  </si>
  <si>
    <t>Servicios y compras complementarios</t>
  </si>
  <si>
    <t>COSTO TOTAL DEL SERVICIO (USD)</t>
  </si>
  <si>
    <t>INGENIERÍA BÁSICA Y DE DETALLE (Dos (2) Tanques)</t>
  </si>
  <si>
    <t>A.2</t>
  </si>
  <si>
    <t>A.3</t>
  </si>
  <si>
    <t>General</t>
  </si>
  <si>
    <t>Procesos</t>
  </si>
  <si>
    <t>Civiles</t>
  </si>
  <si>
    <t>Mecánica y Tanque</t>
  </si>
  <si>
    <t>Eléctrica, Instrumentación y Control y Protección Contra Corrosión</t>
  </si>
  <si>
    <t>A.2.1</t>
  </si>
  <si>
    <t>A.2.2</t>
  </si>
  <si>
    <t>A.2.3</t>
  </si>
  <si>
    <t>A.2.4</t>
  </si>
  <si>
    <t>A.2.5</t>
  </si>
  <si>
    <t>A.3.1</t>
  </si>
  <si>
    <t>A.3.2</t>
  </si>
  <si>
    <t>A.3.3</t>
  </si>
  <si>
    <t>A.3.4</t>
  </si>
  <si>
    <t>A.3.5</t>
  </si>
  <si>
    <t>B.1.1</t>
  </si>
  <si>
    <t>B.1.2</t>
  </si>
  <si>
    <t>B.1.3</t>
  </si>
  <si>
    <t>B.2.1</t>
  </si>
  <si>
    <t>B.2.2</t>
  </si>
  <si>
    <t>B.2.3</t>
  </si>
  <si>
    <t>B.3.1</t>
  </si>
  <si>
    <t>B.3.2</t>
  </si>
  <si>
    <t>B.3.3</t>
  </si>
  <si>
    <t>B.3.4</t>
  </si>
  <si>
    <t>B.3.5</t>
  </si>
  <si>
    <t>B.3.6</t>
  </si>
  <si>
    <t>B.3.7</t>
  </si>
  <si>
    <t>B.3.8</t>
  </si>
  <si>
    <t>B.3.9</t>
  </si>
  <si>
    <t>B.3.10</t>
  </si>
  <si>
    <t>B.3.11</t>
  </si>
  <si>
    <t>B.3.12</t>
  </si>
  <si>
    <t>m</t>
  </si>
  <si>
    <t>un</t>
  </si>
  <si>
    <t>Gbl</t>
  </si>
  <si>
    <t>B.4.1</t>
  </si>
  <si>
    <t>B.4.2</t>
  </si>
  <si>
    <t>B.4.3</t>
  </si>
  <si>
    <t>B.4.4</t>
  </si>
  <si>
    <t>B.4.5</t>
  </si>
  <si>
    <t>B.4.6</t>
  </si>
  <si>
    <t>B.4.7</t>
  </si>
  <si>
    <t>B.4.8</t>
  </si>
  <si>
    <t>B.5.1</t>
  </si>
  <si>
    <t>B.5.2</t>
  </si>
  <si>
    <t>B.5.3</t>
  </si>
  <si>
    <t>Remoción de diques existentes</t>
  </si>
  <si>
    <t>Remoción del terreno para la construcción de la fundación del tanque</t>
  </si>
  <si>
    <t>Construcción del anillo perimetral de concreto</t>
  </si>
  <si>
    <t>Instalación de geomembrana HDPE</t>
  </si>
  <si>
    <t>Construcción y adecuación de los diques principales</t>
  </si>
  <si>
    <t>Construcción de los diques intermedios</t>
  </si>
  <si>
    <t>Escuadre, corte y biselado de las planchas de la base del tanque</t>
  </si>
  <si>
    <t>Escuadre, corte y biselado de las placas anulares de la base del tanque</t>
  </si>
  <si>
    <t>Escuadre, corte y biselado de las planchas del cuerpo del tanque</t>
  </si>
  <si>
    <t>Preparación de superficie y aplicación de revestimiento de primera capa a las planchas de la base del tanque</t>
  </si>
  <si>
    <t>Cilindrado, preparación de superficie y aplicación de revestimiento de primera capa a las planchas del cuerpo del tanque</t>
  </si>
  <si>
    <t>Montaje y soldadura de las planchas de la base del tanque (traslape)</t>
  </si>
  <si>
    <t>Montaje y soldadura de las planchas del cuerpo del tanque (tope)</t>
  </si>
  <si>
    <t>Montaje de techo flotante</t>
  </si>
  <si>
    <t>Montaje de domo geodésico</t>
  </si>
  <si>
    <t>Construcción, soldadura y montaje de Clean Out</t>
  </si>
  <si>
    <t>Construcción y montaje de sumidero de la base de tanque</t>
  </si>
  <si>
    <t>Construcción, soldadura y montaje de tapas de acceso (manway)</t>
  </si>
  <si>
    <t>OBRAS MECÁNICAS, CIVILES E INSTRUMENTACIÓN (Un (1) tanque)</t>
  </si>
  <si>
    <t>B.2.1.1</t>
  </si>
  <si>
    <t>B.2.1.2</t>
  </si>
  <si>
    <t>B.2.1.3</t>
  </si>
  <si>
    <t>B.2.1.4</t>
  </si>
  <si>
    <t>B.2.2.1</t>
  </si>
  <si>
    <t>B.2.2.2</t>
  </si>
  <si>
    <t>B.2.2.3</t>
  </si>
  <si>
    <t>B.2.2.4</t>
  </si>
  <si>
    <t>B.2.3.1</t>
  </si>
  <si>
    <t>B.2.3.2</t>
  </si>
  <si>
    <t>B.3.1.1</t>
  </si>
  <si>
    <t>B.3.1.2</t>
  </si>
  <si>
    <t>B.3.1.3</t>
  </si>
  <si>
    <t>B.3.2.1</t>
  </si>
  <si>
    <t>B.3.2.2</t>
  </si>
  <si>
    <t>B.3.3.1</t>
  </si>
  <si>
    <t>B.3.3.2</t>
  </si>
  <si>
    <t>B.3.3.3</t>
  </si>
  <si>
    <t>B.3.3.4</t>
  </si>
  <si>
    <t>B.3.4.1</t>
  </si>
  <si>
    <t>B.3.4.2</t>
  </si>
  <si>
    <t>B.3.4.3</t>
  </si>
  <si>
    <t>B.3.4.4</t>
  </si>
  <si>
    <t>B.3.4.5</t>
  </si>
  <si>
    <t>B.3.4.6</t>
  </si>
  <si>
    <t>B.3.4.7</t>
  </si>
  <si>
    <t>Construcción, soldadura y montaje de escalera circular (incluye plataformas)</t>
  </si>
  <si>
    <t>Construcción y montaje de viga de viento con barandilla</t>
  </si>
  <si>
    <t>Construcción y montaje de agitador lateral</t>
  </si>
  <si>
    <t>Construcción y montaje de entrada succión 12”</t>
  </si>
  <si>
    <t>Construcción y montaje de entrada llenado 20”</t>
  </si>
  <si>
    <t>B.3.4.8</t>
  </si>
  <si>
    <t>B.3.4.9</t>
  </si>
  <si>
    <t>Inspección visual a las soldaduras de la base del tanque</t>
  </si>
  <si>
    <t>Inspección visual a las soldaduras de la placa anular de la base del tanque</t>
  </si>
  <si>
    <t>Inspección visual a las soldaduras de la envolvente del tanque (incluye la soldadura Shell to bottom)</t>
  </si>
  <si>
    <t>Inspección visual de las soldaduras de la viga de viento o anillo rigidizador</t>
  </si>
  <si>
    <t>Inspección visual a las soldaduras de las entradas hombre, entradas de lleno y succión de producto, puerta de limpieza, agitador y otros accesorios</t>
  </si>
  <si>
    <t>Inspección visual a las soldaduras estructurales</t>
  </si>
  <si>
    <t>B.3.5.1</t>
  </si>
  <si>
    <t>B.3.5.2</t>
  </si>
  <si>
    <t>B.3.5.3</t>
  </si>
  <si>
    <t>B.3.5.4</t>
  </si>
  <si>
    <t>B.3.5.5</t>
  </si>
  <si>
    <t>B.3.5.6</t>
  </si>
  <si>
    <t>Ensayos no destructivos a las soldaduras de la base del tanque</t>
  </si>
  <si>
    <t>Ensayos no destructivos a las soldaduras de la placa anular de la base del tanque</t>
  </si>
  <si>
    <t>Ensayos no destructivos a las soldaduras de la envolvente del tanque (incluye la soldadura Shell to bottom)</t>
  </si>
  <si>
    <t>Ensayos no destructivos de las soldaduras de la viga de viento o anillo rigidizador</t>
  </si>
  <si>
    <t>Ensayos no destructivos a las soldaduras de las entradas hombre, entradas de lleno y succión de producto, puerta de limpieza, agitador y otros accesorios</t>
  </si>
  <si>
    <t>Ensayos no destructivos a las soldaduras estructurales</t>
  </si>
  <si>
    <t>B.3.6.1</t>
  </si>
  <si>
    <t>B.3.6.2</t>
  </si>
  <si>
    <t>B.3.6.3</t>
  </si>
  <si>
    <t>B.3.6.4</t>
  </si>
  <si>
    <t>B.3.6.5</t>
  </si>
  <si>
    <t>B.3.6.6</t>
  </si>
  <si>
    <t>Llenado del tanque con agua para PH</t>
  </si>
  <si>
    <t>Ejecución de la PH</t>
  </si>
  <si>
    <t>Disposición del agua de PH</t>
  </si>
  <si>
    <t>Aprobación de la PH por las entidades Reguladoras</t>
  </si>
  <si>
    <t>Verificación de asentamiento del tanque durante el llenado y vaciado</t>
  </si>
  <si>
    <t>Prueba de flotabilidad del techo flotante</t>
  </si>
  <si>
    <t>B.3.7.1</t>
  </si>
  <si>
    <t>B.3.7.2</t>
  </si>
  <si>
    <t>B.3.7.3</t>
  </si>
  <si>
    <t>B.3.7.4</t>
  </si>
  <si>
    <t>B.3.7.5</t>
  </si>
  <si>
    <t>B.3.7.6</t>
  </si>
  <si>
    <t>Conclusión de aplicación de lining interno</t>
  </si>
  <si>
    <t>Conclusión de aplicación de revestimiento externo</t>
  </si>
  <si>
    <t>B.3.8.2</t>
  </si>
  <si>
    <t>B.3.8.1</t>
  </si>
  <si>
    <t>Interconexión con la línea existente de 8”</t>
  </si>
  <si>
    <t>Interconexión con la línea existente de 18”</t>
  </si>
  <si>
    <t>B.3.9.1</t>
  </si>
  <si>
    <t>B.3.9.2</t>
  </si>
  <si>
    <t>B.3.9.3</t>
  </si>
  <si>
    <t>B.3.9.4</t>
  </si>
  <si>
    <t>Tendido de línea de interconexión de 8” (Agua)</t>
  </si>
  <si>
    <t>Tendido de línea de interconexión de 6” (Agua)</t>
  </si>
  <si>
    <t>Soldadura de codo de 8”</t>
  </si>
  <si>
    <t>Soldadura de codo de 6”</t>
  </si>
  <si>
    <t>Construcción y montaje de circulina de agua y rociadores (sprinkles)</t>
  </si>
  <si>
    <t>Construcción y montaje circulina de espuma y cámaras de espuma.</t>
  </si>
  <si>
    <t>Instalación de monitor de agua</t>
  </si>
  <si>
    <t>Interconexión a línea existente de SCI (8”)</t>
  </si>
  <si>
    <t>B.3.10.1</t>
  </si>
  <si>
    <t>B.3.10.2</t>
  </si>
  <si>
    <t>B.3.10.3</t>
  </si>
  <si>
    <t>B.3.10.4</t>
  </si>
  <si>
    <t>B.3.10.5</t>
  </si>
  <si>
    <t>B.3.10.6</t>
  </si>
  <si>
    <t>B.3.10.7</t>
  </si>
  <si>
    <t>B.3.10.8</t>
  </si>
  <si>
    <t>B.3.10.9</t>
  </si>
  <si>
    <t>B.3.10.10</t>
  </si>
  <si>
    <t>B.3.10.11</t>
  </si>
  <si>
    <t>B.6</t>
  </si>
  <si>
    <t>B.6.1</t>
  </si>
  <si>
    <t>B.6.2</t>
  </si>
  <si>
    <t>B.7</t>
  </si>
  <si>
    <t>B.7.1</t>
  </si>
  <si>
    <t>B.7.2</t>
  </si>
  <si>
    <t>B.8</t>
  </si>
  <si>
    <t>B.8.1</t>
  </si>
  <si>
    <t>Construcción Fundación tanque</t>
  </si>
  <si>
    <t>Nivelación del terreno para el inicio de las obras de fundación del tanque</t>
  </si>
  <si>
    <t>Traslado de contenedores existentes y limpieza de la zona constructiva del tanque</t>
  </si>
  <si>
    <t>Retiro de cañería de SCI existente</t>
  </si>
  <si>
    <t>Adecuación del suelo (relleno con arena) y compactado</t>
  </si>
  <si>
    <t>Construcción y montaje de postes guía ranurado (Slotted guide pole)</t>
  </si>
  <si>
    <t>Construcción y soldadura de los accesorios – entrada de succión de 12”</t>
  </si>
  <si>
    <t>Construcción y soldadura de los accesorios – entrada de succión de 18”</t>
  </si>
  <si>
    <t>Construcción y montaje de sistema espumogéno completo</t>
  </si>
  <si>
    <t>Construcción y montaje de Cañerías y accesorios SCI (Circulinas, cámaras de espumas, rociadores)</t>
  </si>
  <si>
    <t>Aterramientos e instalación de pararrayos</t>
  </si>
  <si>
    <t>Comisionado y Asistencia Puesta en Marcha</t>
  </si>
  <si>
    <t>Ingeniero de Obra</t>
  </si>
  <si>
    <t>Encargado de Cuadrilla</t>
  </si>
  <si>
    <t>Maestro Albañil</t>
  </si>
  <si>
    <t>Operador de Equipo Pesado</t>
  </si>
  <si>
    <t>Chofer</t>
  </si>
  <si>
    <t>Ayudante General</t>
  </si>
  <si>
    <t>Camioneta 4x4</t>
  </si>
  <si>
    <t>Retroexcavadora</t>
  </si>
  <si>
    <t>Camión Grúa de 5 Tn</t>
  </si>
  <si>
    <t>Compactadora (Saltarín)</t>
  </si>
  <si>
    <t>B.7.1.1</t>
  </si>
  <si>
    <t>B.7.1.2</t>
  </si>
  <si>
    <t>B.7.1.3</t>
  </si>
  <si>
    <t>B.7.1.4</t>
  </si>
  <si>
    <t>B.7.1.5</t>
  </si>
  <si>
    <t>B.7.1.6</t>
  </si>
  <si>
    <t>B.7.1.7</t>
  </si>
  <si>
    <t>B.7.1.8</t>
  </si>
  <si>
    <t>B.7.1.9</t>
  </si>
  <si>
    <t>B.7.1.10</t>
  </si>
  <si>
    <t>Ayudante de Soldador</t>
  </si>
  <si>
    <t>Soldador de Estructura</t>
  </si>
  <si>
    <t>Soldador de Línea</t>
  </si>
  <si>
    <t>Técnico Arenador</t>
  </si>
  <si>
    <t>Técnico de Aplicación de Revestimiento</t>
  </si>
  <si>
    <t>Inspector de Soldadura</t>
  </si>
  <si>
    <t>Inspector de END (UT, PT, RT o MT)</t>
  </si>
  <si>
    <t>Equipo de Soldadura</t>
  </si>
  <si>
    <t>Equipo de Arenado</t>
  </si>
  <si>
    <t>B.7.2.1</t>
  </si>
  <si>
    <t>B.7.2.2</t>
  </si>
  <si>
    <t>B.7.2.3</t>
  </si>
  <si>
    <t>B.7.2.4</t>
  </si>
  <si>
    <t>B.7.2.5</t>
  </si>
  <si>
    <t>B.7.2.6</t>
  </si>
  <si>
    <t>B.7.2.7</t>
  </si>
  <si>
    <t>B.7.2.8</t>
  </si>
  <si>
    <t>B.7.2.9</t>
  </si>
  <si>
    <t>B.7.2.10</t>
  </si>
  <si>
    <t>B.7.2.11</t>
  </si>
  <si>
    <t>B.7.2.12</t>
  </si>
  <si>
    <t>B.7.2.13</t>
  </si>
  <si>
    <t>B.7.2.14</t>
  </si>
  <si>
    <t>B.7.2.15</t>
  </si>
  <si>
    <t>B.7.2.16</t>
  </si>
  <si>
    <t>B.7.2.17</t>
  </si>
  <si>
    <t>día</t>
  </si>
  <si>
    <t>Databook y Planos</t>
  </si>
  <si>
    <t>Tendido de línea de interconexión de 4” (Agua)</t>
  </si>
  <si>
    <t>Soldadura de codo de 4”</t>
  </si>
  <si>
    <t>B.3.10.12</t>
  </si>
  <si>
    <t>B.3.10.13</t>
  </si>
  <si>
    <t>Tendido de línea de interconexión de 2.5” (Espuma)</t>
  </si>
  <si>
    <t>Soldadura de codo de 2.5”</t>
  </si>
  <si>
    <t>B.3.10.14</t>
  </si>
  <si>
    <t>Instalación de conector rápido para manguera</t>
  </si>
  <si>
    <t>Pruebas Hidrostáticas de cañerías y Válvulas</t>
  </si>
  <si>
    <t>Formato B-1 Planilla para la Propuesta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</si>
</sst>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name val="Arial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4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4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aucedo\datos%20(e)\Documents%20and%20Settings\jmamani\Mis%20documentos\2005%20DOCUMENTOS\aaa%20licitaciones%20agosto%20noviembre\Licitaci&#243;n%20GAA%2015%20diciembre\Precios%20unitarios%20base%20datos\PRESUPUESTO%20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TERIALE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.102\sgi\Sabalo%20Gas%20Plant\Informes\Semanal\RS%2029%20OBR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ocuments\02%20-%20OFERTAS\04%20-%202020\28%20-%20INSPECCION%20DE%20DUCTOS%20-%20YPFB%20TR\28.02%20PROPUESTA\Planilla%20de%20Cotizacion%205000001544%20-%20Recorredores%2016.07.2020%20REV.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 97 RGD"/>
      <sheetName val="Jul 97 PTZ"/>
      <sheetName val="ANAL.PR.UNIT."/>
      <sheetName val="RES.OFERTA"/>
      <sheetName val="GAST.GRALES"/>
      <sheetName val="EQUIPO"/>
      <sheetName val="MANO DE OBRA"/>
      <sheetName val="F. Rentabilidad"/>
      <sheetName val="LISTA MAT MECANICO"/>
      <sheetName val="Lista equipo"/>
      <sheetName val="DatosProy"/>
      <sheetName val="Jul_97_RGD"/>
      <sheetName val="Jul_97_PTZ"/>
      <sheetName val="ANAL_PR_UNIT_"/>
      <sheetName val="RES_OFERTA"/>
      <sheetName val="GAST_GRALES"/>
      <sheetName val="MANO_DE_OBRA"/>
      <sheetName val="F__Rentabilidad"/>
      <sheetName val="LISTA_MAT_MECANICO"/>
      <sheetName val="Lista_equipo"/>
      <sheetName val="problemas"/>
      <sheetName val="soluciones"/>
      <sheetName val="Listas"/>
      <sheetName val="Rol de Turnos"/>
      <sheetName val="RESUMEN"/>
      <sheetName val="MatrizCr"/>
      <sheetName val="12121"/>
      <sheetName val="12122"/>
      <sheetName val="12123"/>
      <sheetName val="12124"/>
      <sheetName val="12125"/>
      <sheetName val="12126"/>
      <sheetName val="12127"/>
      <sheetName val="12128"/>
      <sheetName val="12129"/>
      <sheetName val="12130"/>
      <sheetName val="12131"/>
      <sheetName val="12132"/>
      <sheetName val="12133"/>
      <sheetName val="12134"/>
      <sheetName val="12135"/>
      <sheetName val="12136"/>
      <sheetName val="12137"/>
      <sheetName val="12138"/>
      <sheetName val="12139"/>
      <sheetName val="12140"/>
      <sheetName val="ZONA"/>
      <sheetName val="Jul_97_RGD1"/>
      <sheetName val="Jul_97_PTZ1"/>
      <sheetName val="ANAL_PR_UNIT_1"/>
      <sheetName val="RES_OFERTA1"/>
      <sheetName val="GAST_GRALES1"/>
      <sheetName val="MANO_DE_OBRA1"/>
      <sheetName val="F__Rentabilidad1"/>
      <sheetName val="LISTA_MAT_MECANICO1"/>
      <sheetName val="Lista_equipo1"/>
      <sheetName val="Contrataciones(PAC)"/>
      <sheetName val="AUX"/>
      <sheetName val="Ejecución Financiera"/>
      <sheetName val="Flujo de Ca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ES"/>
      <sheetName val="5"/>
      <sheetName val="1.2 (2)"/>
      <sheetName val="ITEM 1A"/>
      <sheetName val="ITEM 1B"/>
      <sheetName val="ITEM 2"/>
      <sheetName val=" Materiales "/>
      <sheetName val="MATERIALESJ"/>
      <sheetName val="Mater"/>
      <sheetName val="PRES. ELCTR."/>
      <sheetName val="PRES. TELEF"/>
      <sheetName val="RC3F"/>
      <sheetName val="RC2F "/>
      <sheetName val="SC3F"/>
      <sheetName val="SC2F "/>
      <sheetName val="RU"/>
      <sheetName val="SU"/>
      <sheetName val="DR3"/>
      <sheetName val="DS3 "/>
      <sheetName val="PUESTA A TIERRA"/>
      <sheetName val="ACC. TRAFO 50"/>
      <sheetName val="ACC. TRAFO 25"/>
      <sheetName val="TTAT"/>
      <sheetName val="TTBT"/>
      <sheetName val="TFAT "/>
      <sheetName val="TFBT"/>
      <sheetName val="PUENTE AT"/>
      <sheetName val="PUENTE BT "/>
      <sheetName val="RESUMEN"/>
      <sheetName val="LISTA"/>
      <sheetName val="CRONOGRAMA"/>
      <sheetName val="AVANCE DE OBRA"/>
      <sheetName val="Nº SERIE TRANSF."/>
      <sheetName val=" Materiales  (2)"/>
      <sheetName val="Hoja1"/>
      <sheetName val="Hoja2"/>
      <sheetName val="Materiales "/>
      <sheetName val="progress"/>
      <sheetName val="1.1 Linea de flujo"/>
      <sheetName val="1.2 Distribución eléctrica"/>
      <sheetName val="1.3 FO"/>
      <sheetName val="1.4 PC"/>
      <sheetName val="1.5 MLV"/>
      <sheetName val="1.6 DET. FUGAS"/>
      <sheetName val="1.7 Linea de flujo (2)"/>
      <sheetName val="1.8 Distribución eléctrica (2) "/>
      <sheetName val="1.9 FO (2)"/>
      <sheetName val="1.10 PC (2)"/>
      <sheetName val="1.11 MLV (2)"/>
      <sheetName val="1.12 DET FUGAS (2)"/>
      <sheetName val="1.13 Distribucion eléctrica (3)"/>
      <sheetName val="1.14 FO (3)"/>
      <sheetName val="WBS"/>
      <sheetName val="WBS (2)"/>
      <sheetName val="Informe de progreso"/>
      <sheetName val="NOMENCLATURA"/>
      <sheetName val="P&amp;G"/>
      <sheetName val="Item Principales  Civil"/>
      <sheetName val="Wmap"/>
      <sheetName val="Kaiser (2)"/>
      <sheetName val="Kaiser"/>
      <sheetName val="Reporte"/>
      <sheetName val="Graf"/>
      <sheetName val="Trazabilidad (2)"/>
      <sheetName val="Inf. SOLD."/>
      <sheetName val="1"/>
      <sheetName val="2"/>
      <sheetName val="3"/>
      <sheetName val="Prog. END"/>
      <sheetName val="Sold. Spool"/>
      <sheetName val="Hoja4"/>
      <sheetName val="Trazabilidad"/>
      <sheetName val="Wmap (Anexo &quot;J&quot;)_1"/>
      <sheetName val="Wmap (Anexo &quot;J&quot;)_2"/>
      <sheetName val="Wmap_Aminas (P&amp;)"/>
      <sheetName val="CP´s"/>
      <sheetName val="100%"/>
      <sheetName val="10%"/>
      <sheetName val="Hoja3"/>
      <sheetName val="PWHT"/>
      <sheetName val="Flu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."/>
      <sheetName val="indice"/>
      <sheetName val="1,"/>
      <sheetName val="curvas A V"/>
      <sheetName val="A V"/>
      <sheetName val="curvas H H"/>
      <sheetName val="H H"/>
      <sheetName val="3"/>
      <sheetName val="3.1"/>
      <sheetName val="4 y 5"/>
      <sheetName val="6"/>
      <sheetName val="7"/>
      <sheetName val="0"/>
      <sheetName val="carátula_"/>
      <sheetName val="curvas_A_V"/>
      <sheetName val="A_V"/>
      <sheetName val="curvas_H_H"/>
      <sheetName val="H_H"/>
      <sheetName val="3_1"/>
      <sheetName val="4_y_5"/>
      <sheetName val="previsto"/>
      <sheetName val="real"/>
      <sheetName val="CONSTANTES"/>
      <sheetName val="MANO-OBRA"/>
      <sheetName val="Preciario"/>
      <sheetName val="IMPROVEMENTS_TO_SITE"/>
      <sheetName val="EQUIP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3)"/>
      <sheetName val="Costo Personal"/>
      <sheetName val="Resumen"/>
      <sheetName val="Costos Diarios"/>
      <sheetName val="Planilla de Cotización ENNIENDA"/>
      <sheetName val="TABULADOR YPFB"/>
      <sheetName val="SAL. LIQ"/>
      <sheetName val="MANO DE OBRA"/>
      <sheetName val="EQUIPO"/>
      <sheetName val="HERRAMIENTAS"/>
      <sheetName val="% AFECTACION"/>
      <sheetName val="CRONOGRAMA"/>
      <sheetName val="VARIABLES"/>
      <sheetName val="EPP Y POLIZAS"/>
      <sheetName val="FINANCIEROS"/>
      <sheetName val="LISTADO EXAMENES"/>
      <sheetName val="PARAMETROS"/>
      <sheetName val="COTIZACION REQUERIDA"/>
      <sheetName val="b-1"/>
      <sheetName val="%AFECTACION"/>
      <sheetName val="Planilla de Cotización"/>
      <sheetName val="M 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9">
          <cell r="B9">
            <v>6.96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8"/>
  <sheetViews>
    <sheetView tabSelected="1" view="pageBreakPreview" zoomScale="130" zoomScaleNormal="160" zoomScaleSheetLayoutView="130" workbookViewId="0">
      <selection activeCell="B4" sqref="B4:G4"/>
    </sheetView>
  </sheetViews>
  <sheetFormatPr baseColWidth="10" defaultRowHeight="12.5" outlineLevelRow="2" x14ac:dyDescent="0.25"/>
  <cols>
    <col min="1" max="1" width="1.7265625" customWidth="1"/>
    <col min="2" max="2" width="9.1796875" style="21" customWidth="1"/>
    <col min="3" max="3" width="61.26953125" style="32" customWidth="1"/>
    <col min="4" max="4" width="9.54296875" style="22" customWidth="1"/>
    <col min="5" max="5" width="10.7265625" style="22" customWidth="1"/>
    <col min="6" max="7" width="14.26953125" style="23" customWidth="1"/>
    <col min="8" max="8" width="13" bestFit="1" customWidth="1"/>
    <col min="9" max="9" width="13" customWidth="1"/>
  </cols>
  <sheetData>
    <row r="1" spans="2:8" s="1" customFormat="1" ht="16.899999999999999" customHeight="1" x14ac:dyDescent="0.25">
      <c r="B1" s="36" t="s">
        <v>0</v>
      </c>
      <c r="C1" s="36"/>
      <c r="D1" s="36"/>
      <c r="E1" s="36"/>
      <c r="F1" s="36"/>
      <c r="G1" s="36"/>
      <c r="H1" s="2"/>
    </row>
    <row r="2" spans="2:8" s="1" customFormat="1" ht="16.899999999999999" customHeight="1" x14ac:dyDescent="0.25">
      <c r="B2" s="36" t="s">
        <v>1</v>
      </c>
      <c r="C2" s="36" t="s">
        <v>2</v>
      </c>
      <c r="D2" s="36"/>
      <c r="E2" s="36"/>
      <c r="F2" s="36"/>
      <c r="G2" s="36"/>
      <c r="H2" s="2"/>
    </row>
    <row r="3" spans="2:8" s="1" customFormat="1" ht="7.9" customHeight="1" x14ac:dyDescent="0.25">
      <c r="B3" s="3"/>
      <c r="C3" s="29"/>
      <c r="D3" s="3"/>
      <c r="E3" s="3"/>
      <c r="F3" s="3"/>
      <c r="G3" s="3"/>
      <c r="H3" s="2"/>
    </row>
    <row r="4" spans="2:8" ht="13" x14ac:dyDescent="0.25">
      <c r="B4" s="37" t="s">
        <v>303</v>
      </c>
      <c r="C4" s="37"/>
      <c r="D4" s="37"/>
      <c r="E4" s="37"/>
      <c r="F4" s="37"/>
      <c r="G4" s="37"/>
    </row>
    <row r="5" spans="2:8" ht="13" x14ac:dyDescent="0.25">
      <c r="B5" s="37" t="s">
        <v>3</v>
      </c>
      <c r="C5" s="37"/>
      <c r="D5" s="37"/>
      <c r="E5" s="37"/>
      <c r="F5" s="37"/>
      <c r="G5" s="37"/>
    </row>
    <row r="7" spans="2:8" ht="42" x14ac:dyDescent="0.25">
      <c r="B7" s="4" t="s">
        <v>4</v>
      </c>
      <c r="C7" s="5" t="s">
        <v>5</v>
      </c>
      <c r="D7" s="4" t="s">
        <v>6</v>
      </c>
      <c r="E7" s="4" t="s">
        <v>7</v>
      </c>
      <c r="F7" s="5" t="s">
        <v>8</v>
      </c>
      <c r="G7" s="5" t="s">
        <v>9</v>
      </c>
    </row>
    <row r="8" spans="2:8" ht="13" x14ac:dyDescent="0.25">
      <c r="B8" s="6" t="s">
        <v>10</v>
      </c>
      <c r="C8" s="30" t="s">
        <v>59</v>
      </c>
      <c r="D8" s="7"/>
      <c r="E8" s="7"/>
      <c r="F8" s="8"/>
      <c r="G8" s="9">
        <f>G9+G10+G16</f>
        <v>0</v>
      </c>
    </row>
    <row r="9" spans="2:8" ht="13" outlineLevel="1" x14ac:dyDescent="0.25">
      <c r="B9" s="12" t="s">
        <v>11</v>
      </c>
      <c r="C9" s="26" t="s">
        <v>12</v>
      </c>
      <c r="D9" s="13" t="s">
        <v>97</v>
      </c>
      <c r="E9" s="14">
        <v>1</v>
      </c>
      <c r="F9" s="20"/>
      <c r="G9" s="15">
        <f t="shared" ref="G9:G21" si="0">F9*E9</f>
        <v>0</v>
      </c>
    </row>
    <row r="10" spans="2:8" ht="13" outlineLevel="1" x14ac:dyDescent="0.25">
      <c r="B10" s="12" t="s">
        <v>60</v>
      </c>
      <c r="C10" s="26" t="s">
        <v>13</v>
      </c>
      <c r="D10" s="27"/>
      <c r="E10" s="27"/>
      <c r="F10" s="27"/>
      <c r="G10" s="28">
        <f>SUM(G11:G15)</f>
        <v>0</v>
      </c>
    </row>
    <row r="11" spans="2:8" outlineLevel="1" x14ac:dyDescent="0.25">
      <c r="B11" s="12" t="s">
        <v>67</v>
      </c>
      <c r="C11" s="17" t="s">
        <v>62</v>
      </c>
      <c r="D11" s="13" t="s">
        <v>97</v>
      </c>
      <c r="E11" s="14">
        <v>1</v>
      </c>
      <c r="F11" s="20"/>
      <c r="G11" s="15">
        <f t="shared" si="0"/>
        <v>0</v>
      </c>
    </row>
    <row r="12" spans="2:8" outlineLevel="1" x14ac:dyDescent="0.25">
      <c r="B12" s="12" t="s">
        <v>68</v>
      </c>
      <c r="C12" s="17" t="s">
        <v>63</v>
      </c>
      <c r="D12" s="13" t="s">
        <v>97</v>
      </c>
      <c r="E12" s="14">
        <v>1</v>
      </c>
      <c r="F12" s="20"/>
      <c r="G12" s="15">
        <f t="shared" si="0"/>
        <v>0</v>
      </c>
    </row>
    <row r="13" spans="2:8" outlineLevel="1" x14ac:dyDescent="0.25">
      <c r="B13" s="12" t="s">
        <v>69</v>
      </c>
      <c r="C13" s="17" t="s">
        <v>64</v>
      </c>
      <c r="D13" s="13" t="s">
        <v>97</v>
      </c>
      <c r="E13" s="14">
        <v>1</v>
      </c>
      <c r="F13" s="20"/>
      <c r="G13" s="15">
        <f t="shared" si="0"/>
        <v>0</v>
      </c>
    </row>
    <row r="14" spans="2:8" outlineLevel="1" x14ac:dyDescent="0.25">
      <c r="B14" s="12" t="s">
        <v>70</v>
      </c>
      <c r="C14" s="17" t="s">
        <v>65</v>
      </c>
      <c r="D14" s="13" t="s">
        <v>97</v>
      </c>
      <c r="E14" s="14">
        <v>1</v>
      </c>
      <c r="F14" s="20"/>
      <c r="G14" s="15">
        <f t="shared" si="0"/>
        <v>0</v>
      </c>
    </row>
    <row r="15" spans="2:8" outlineLevel="1" x14ac:dyDescent="0.25">
      <c r="B15" s="12" t="s">
        <v>71</v>
      </c>
      <c r="C15" s="17" t="s">
        <v>66</v>
      </c>
      <c r="D15" s="13" t="s">
        <v>97</v>
      </c>
      <c r="E15" s="14">
        <v>1</v>
      </c>
      <c r="F15" s="20"/>
      <c r="G15" s="15">
        <f t="shared" si="0"/>
        <v>0</v>
      </c>
    </row>
    <row r="16" spans="2:8" ht="13" outlineLevel="1" x14ac:dyDescent="0.25">
      <c r="B16" s="12" t="s">
        <v>61</v>
      </c>
      <c r="C16" s="26" t="s">
        <v>14</v>
      </c>
      <c r="D16" s="27"/>
      <c r="E16" s="27"/>
      <c r="F16" s="27"/>
      <c r="G16" s="28">
        <f>SUM(G17:G21)</f>
        <v>0</v>
      </c>
    </row>
    <row r="17" spans="2:7" outlineLevel="1" x14ac:dyDescent="0.25">
      <c r="B17" s="12" t="s">
        <v>72</v>
      </c>
      <c r="C17" s="17" t="s">
        <v>62</v>
      </c>
      <c r="D17" s="13" t="s">
        <v>97</v>
      </c>
      <c r="E17" s="14">
        <v>1</v>
      </c>
      <c r="F17" s="20"/>
      <c r="G17" s="15">
        <f t="shared" si="0"/>
        <v>0</v>
      </c>
    </row>
    <row r="18" spans="2:7" outlineLevel="1" x14ac:dyDescent="0.25">
      <c r="B18" s="12" t="s">
        <v>73</v>
      </c>
      <c r="C18" s="17" t="s">
        <v>64</v>
      </c>
      <c r="D18" s="13" t="s">
        <v>97</v>
      </c>
      <c r="E18" s="14">
        <v>1</v>
      </c>
      <c r="F18" s="20"/>
      <c r="G18" s="15">
        <f t="shared" si="0"/>
        <v>0</v>
      </c>
    </row>
    <row r="19" spans="2:7" outlineLevel="1" x14ac:dyDescent="0.25">
      <c r="B19" s="12" t="s">
        <v>74</v>
      </c>
      <c r="C19" s="17" t="s">
        <v>65</v>
      </c>
      <c r="D19" s="13" t="s">
        <v>97</v>
      </c>
      <c r="E19" s="14">
        <v>1</v>
      </c>
      <c r="F19" s="20"/>
      <c r="G19" s="15">
        <f t="shared" si="0"/>
        <v>0</v>
      </c>
    </row>
    <row r="20" spans="2:7" outlineLevel="1" x14ac:dyDescent="0.25">
      <c r="B20" s="12" t="s">
        <v>75</v>
      </c>
      <c r="C20" s="17" t="s">
        <v>66</v>
      </c>
      <c r="D20" s="13" t="s">
        <v>97</v>
      </c>
      <c r="E20" s="14">
        <v>1</v>
      </c>
      <c r="F20" s="20"/>
      <c r="G20" s="15">
        <f t="shared" si="0"/>
        <v>0</v>
      </c>
    </row>
    <row r="21" spans="2:7" outlineLevel="1" x14ac:dyDescent="0.25">
      <c r="B21" s="12" t="s">
        <v>76</v>
      </c>
      <c r="C21" s="17" t="s">
        <v>293</v>
      </c>
      <c r="D21" s="13" t="s">
        <v>97</v>
      </c>
      <c r="E21" s="14">
        <v>1</v>
      </c>
      <c r="F21" s="20"/>
      <c r="G21" s="15">
        <f t="shared" si="0"/>
        <v>0</v>
      </c>
    </row>
    <row r="22" spans="2:7" ht="13" x14ac:dyDescent="0.25">
      <c r="B22" s="6" t="s">
        <v>15</v>
      </c>
      <c r="C22" s="30" t="s">
        <v>127</v>
      </c>
      <c r="D22" s="7"/>
      <c r="E22" s="7"/>
      <c r="F22" s="8"/>
      <c r="G22" s="9">
        <f>G23+G27+G41+G110+G119+G123+G126+G156</f>
        <v>300000</v>
      </c>
    </row>
    <row r="23" spans="2:7" ht="13" outlineLevel="1" x14ac:dyDescent="0.25">
      <c r="B23" s="10" t="s">
        <v>16</v>
      </c>
      <c r="C23" s="31" t="s">
        <v>21</v>
      </c>
      <c r="D23" s="27"/>
      <c r="E23" s="27"/>
      <c r="F23" s="27"/>
      <c r="G23" s="28">
        <f>SUM(G24:G26)</f>
        <v>0</v>
      </c>
    </row>
    <row r="24" spans="2:7" outlineLevel="1" x14ac:dyDescent="0.25">
      <c r="B24" s="12" t="s">
        <v>77</v>
      </c>
      <c r="C24" s="17" t="s">
        <v>22</v>
      </c>
      <c r="D24" s="13" t="s">
        <v>97</v>
      </c>
      <c r="E24" s="14">
        <v>1</v>
      </c>
      <c r="F24" s="20"/>
      <c r="G24" s="15">
        <f>F24*E24</f>
        <v>0</v>
      </c>
    </row>
    <row r="25" spans="2:7" outlineLevel="1" x14ac:dyDescent="0.25">
      <c r="B25" s="12" t="s">
        <v>78</v>
      </c>
      <c r="C25" s="17" t="s">
        <v>23</v>
      </c>
      <c r="D25" s="13" t="s">
        <v>97</v>
      </c>
      <c r="E25" s="14">
        <v>1</v>
      </c>
      <c r="F25" s="20"/>
      <c r="G25" s="15">
        <f t="shared" ref="G25:G26" si="1">F25*E25</f>
        <v>0</v>
      </c>
    </row>
    <row r="26" spans="2:7" outlineLevel="1" x14ac:dyDescent="0.25">
      <c r="B26" s="12" t="s">
        <v>79</v>
      </c>
      <c r="C26" s="17" t="s">
        <v>24</v>
      </c>
      <c r="D26" s="13" t="s">
        <v>97</v>
      </c>
      <c r="E26" s="14">
        <v>1</v>
      </c>
      <c r="F26" s="20"/>
      <c r="G26" s="15">
        <f t="shared" si="1"/>
        <v>0</v>
      </c>
    </row>
    <row r="27" spans="2:7" ht="13" outlineLevel="1" collapsed="1" x14ac:dyDescent="0.25">
      <c r="B27" s="10" t="s">
        <v>17</v>
      </c>
      <c r="C27" s="31" t="s">
        <v>25</v>
      </c>
      <c r="D27" s="27"/>
      <c r="E27" s="27"/>
      <c r="F27" s="27"/>
      <c r="G27" s="28">
        <f>G28+G33+G38</f>
        <v>0</v>
      </c>
    </row>
    <row r="28" spans="2:7" ht="13" outlineLevel="1" x14ac:dyDescent="0.25">
      <c r="B28" s="25" t="s">
        <v>80</v>
      </c>
      <c r="C28" s="26" t="s">
        <v>26</v>
      </c>
      <c r="D28" s="27"/>
      <c r="E28" s="27"/>
      <c r="F28" s="27"/>
      <c r="G28" s="28">
        <f>SUM(G29:G32)</f>
        <v>0</v>
      </c>
    </row>
    <row r="29" spans="2:7" ht="25" outlineLevel="1" x14ac:dyDescent="0.25">
      <c r="B29" s="12" t="s">
        <v>128</v>
      </c>
      <c r="C29" s="17" t="s">
        <v>236</v>
      </c>
      <c r="D29" s="13" t="s">
        <v>97</v>
      </c>
      <c r="E29" s="14">
        <v>1</v>
      </c>
      <c r="F29" s="24"/>
      <c r="G29" s="15">
        <f t="shared" ref="G29:G32" si="2">F29*E29</f>
        <v>0</v>
      </c>
    </row>
    <row r="30" spans="2:7" outlineLevel="1" x14ac:dyDescent="0.25">
      <c r="B30" s="12" t="s">
        <v>129</v>
      </c>
      <c r="C30" s="17" t="s">
        <v>109</v>
      </c>
      <c r="D30" s="13" t="s">
        <v>95</v>
      </c>
      <c r="E30" s="14">
        <v>100</v>
      </c>
      <c r="F30" s="24"/>
      <c r="G30" s="15">
        <f t="shared" si="2"/>
        <v>0</v>
      </c>
    </row>
    <row r="31" spans="2:7" outlineLevel="1" x14ac:dyDescent="0.25">
      <c r="B31" s="12" t="s">
        <v>130</v>
      </c>
      <c r="C31" s="17" t="s">
        <v>237</v>
      </c>
      <c r="D31" s="13" t="s">
        <v>97</v>
      </c>
      <c r="E31" s="14">
        <v>1</v>
      </c>
      <c r="F31" s="24"/>
      <c r="G31" s="15">
        <f t="shared" si="2"/>
        <v>0</v>
      </c>
    </row>
    <row r="32" spans="2:7" outlineLevel="1" x14ac:dyDescent="0.25">
      <c r="B32" s="12" t="s">
        <v>131</v>
      </c>
      <c r="C32" s="17" t="s">
        <v>235</v>
      </c>
      <c r="D32" s="13" t="s">
        <v>97</v>
      </c>
      <c r="E32" s="14">
        <v>1</v>
      </c>
      <c r="F32" s="24"/>
      <c r="G32" s="15">
        <f t="shared" si="2"/>
        <v>0</v>
      </c>
    </row>
    <row r="33" spans="2:7" ht="13" outlineLevel="1" collapsed="1" x14ac:dyDescent="0.25">
      <c r="B33" s="25" t="s">
        <v>81</v>
      </c>
      <c r="C33" s="26" t="s">
        <v>234</v>
      </c>
      <c r="D33" s="27"/>
      <c r="E33" s="27"/>
      <c r="F33" s="27"/>
      <c r="G33" s="28">
        <f>SUM(G34:G37)</f>
        <v>0</v>
      </c>
    </row>
    <row r="34" spans="2:7" outlineLevel="1" x14ac:dyDescent="0.25">
      <c r="B34" s="12" t="s">
        <v>132</v>
      </c>
      <c r="C34" s="16" t="s">
        <v>110</v>
      </c>
      <c r="D34" s="13" t="s">
        <v>97</v>
      </c>
      <c r="E34" s="14">
        <v>1</v>
      </c>
      <c r="F34" s="24"/>
      <c r="G34" s="15">
        <f t="shared" ref="G34:G37" si="3">F34*E34</f>
        <v>0</v>
      </c>
    </row>
    <row r="35" spans="2:7" outlineLevel="1" x14ac:dyDescent="0.25">
      <c r="B35" s="12" t="s">
        <v>133</v>
      </c>
      <c r="C35" s="16" t="s">
        <v>111</v>
      </c>
      <c r="D35" s="13" t="s">
        <v>97</v>
      </c>
      <c r="E35" s="14">
        <v>1</v>
      </c>
      <c r="F35" s="24"/>
      <c r="G35" s="15">
        <f t="shared" si="3"/>
        <v>0</v>
      </c>
    </row>
    <row r="36" spans="2:7" outlineLevel="1" x14ac:dyDescent="0.25">
      <c r="B36" s="12" t="s">
        <v>134</v>
      </c>
      <c r="C36" s="16" t="s">
        <v>112</v>
      </c>
      <c r="D36" s="13" t="s">
        <v>97</v>
      </c>
      <c r="E36" s="14">
        <v>1</v>
      </c>
      <c r="F36" s="24"/>
      <c r="G36" s="15">
        <f t="shared" si="3"/>
        <v>0</v>
      </c>
    </row>
    <row r="37" spans="2:7" outlineLevel="1" x14ac:dyDescent="0.25">
      <c r="B37" s="12" t="s">
        <v>135</v>
      </c>
      <c r="C37" s="16" t="s">
        <v>238</v>
      </c>
      <c r="D37" s="13" t="s">
        <v>97</v>
      </c>
      <c r="E37" s="14">
        <v>1</v>
      </c>
      <c r="F37" s="24"/>
      <c r="G37" s="15">
        <f t="shared" si="3"/>
        <v>0</v>
      </c>
    </row>
    <row r="38" spans="2:7" ht="13" outlineLevel="1" collapsed="1" x14ac:dyDescent="0.25">
      <c r="B38" s="25" t="s">
        <v>82</v>
      </c>
      <c r="C38" s="26" t="s">
        <v>27</v>
      </c>
      <c r="D38" s="27"/>
      <c r="E38" s="27"/>
      <c r="F38" s="27"/>
      <c r="G38" s="28">
        <f>SUM(G39:G40)</f>
        <v>0</v>
      </c>
    </row>
    <row r="39" spans="2:7" outlineLevel="1" x14ac:dyDescent="0.25">
      <c r="B39" s="12" t="s">
        <v>136</v>
      </c>
      <c r="C39" s="17" t="s">
        <v>113</v>
      </c>
      <c r="D39" s="13" t="s">
        <v>95</v>
      </c>
      <c r="E39" s="14">
        <v>280</v>
      </c>
      <c r="F39" s="24"/>
      <c r="G39" s="15">
        <f t="shared" ref="G39:G40" si="4">F39*E39</f>
        <v>0</v>
      </c>
    </row>
    <row r="40" spans="2:7" outlineLevel="1" x14ac:dyDescent="0.25">
      <c r="B40" s="12" t="s">
        <v>137</v>
      </c>
      <c r="C40" s="17" t="s">
        <v>114</v>
      </c>
      <c r="D40" s="13" t="s">
        <v>95</v>
      </c>
      <c r="E40" s="14">
        <v>680</v>
      </c>
      <c r="F40" s="24"/>
      <c r="G40" s="15">
        <f t="shared" si="4"/>
        <v>0</v>
      </c>
    </row>
    <row r="41" spans="2:7" ht="13" outlineLevel="1" collapsed="1" x14ac:dyDescent="0.25">
      <c r="B41" s="10" t="s">
        <v>18</v>
      </c>
      <c r="C41" s="31" t="s">
        <v>28</v>
      </c>
      <c r="D41" s="27"/>
      <c r="E41" s="27"/>
      <c r="F41" s="27"/>
      <c r="G41" s="11">
        <f>G42+G46+G49+G54+G64+G71+G78+G85+G88+G93+G108+G109</f>
        <v>0</v>
      </c>
    </row>
    <row r="42" spans="2:7" ht="13" outlineLevel="1" x14ac:dyDescent="0.25">
      <c r="B42" s="25" t="s">
        <v>83</v>
      </c>
      <c r="C42" s="26" t="s">
        <v>29</v>
      </c>
      <c r="D42" s="27"/>
      <c r="E42" s="27"/>
      <c r="F42" s="27"/>
      <c r="G42" s="28">
        <f>SUM(G43:G45)</f>
        <v>0</v>
      </c>
    </row>
    <row r="43" spans="2:7" outlineLevel="1" x14ac:dyDescent="0.25">
      <c r="B43" s="12" t="s">
        <v>138</v>
      </c>
      <c r="C43" s="16" t="s">
        <v>115</v>
      </c>
      <c r="D43" s="13" t="s">
        <v>97</v>
      </c>
      <c r="E43" s="14">
        <v>1</v>
      </c>
      <c r="F43" s="24"/>
      <c r="G43" s="15">
        <f t="shared" ref="G43:G45" si="5">F43*E43</f>
        <v>0</v>
      </c>
    </row>
    <row r="44" spans="2:7" outlineLevel="1" x14ac:dyDescent="0.25">
      <c r="B44" s="12" t="s">
        <v>139</v>
      </c>
      <c r="C44" s="16" t="s">
        <v>116</v>
      </c>
      <c r="D44" s="13" t="s">
        <v>97</v>
      </c>
      <c r="E44" s="14">
        <v>1</v>
      </c>
      <c r="F44" s="24"/>
      <c r="G44" s="15">
        <f t="shared" si="5"/>
        <v>0</v>
      </c>
    </row>
    <row r="45" spans="2:7" outlineLevel="1" x14ac:dyDescent="0.25">
      <c r="B45" s="12" t="s">
        <v>140</v>
      </c>
      <c r="C45" s="16" t="s">
        <v>117</v>
      </c>
      <c r="D45" s="13" t="s">
        <v>97</v>
      </c>
      <c r="E45" s="14">
        <v>1</v>
      </c>
      <c r="F45" s="24"/>
      <c r="G45" s="15">
        <f t="shared" si="5"/>
        <v>0</v>
      </c>
    </row>
    <row r="46" spans="2:7" ht="13" outlineLevel="1" collapsed="1" x14ac:dyDescent="0.25">
      <c r="B46" s="25" t="s">
        <v>84</v>
      </c>
      <c r="C46" s="26" t="s">
        <v>30</v>
      </c>
      <c r="D46" s="27"/>
      <c r="E46" s="27"/>
      <c r="F46" s="27"/>
      <c r="G46" s="28">
        <f>SUM(G47:G48)</f>
        <v>0</v>
      </c>
    </row>
    <row r="47" spans="2:7" ht="25" outlineLevel="1" x14ac:dyDescent="0.25">
      <c r="B47" s="12" t="s">
        <v>141</v>
      </c>
      <c r="C47" s="16" t="s">
        <v>118</v>
      </c>
      <c r="D47" s="13" t="s">
        <v>97</v>
      </c>
      <c r="E47" s="14">
        <v>1</v>
      </c>
      <c r="F47" s="24"/>
      <c r="G47" s="15">
        <f t="shared" ref="G47:G48" si="6">F47*E47</f>
        <v>0</v>
      </c>
    </row>
    <row r="48" spans="2:7" ht="25" outlineLevel="1" x14ac:dyDescent="0.25">
      <c r="B48" s="12" t="s">
        <v>142</v>
      </c>
      <c r="C48" s="16" t="s">
        <v>119</v>
      </c>
      <c r="D48" s="13" t="s">
        <v>97</v>
      </c>
      <c r="E48" s="14">
        <v>1</v>
      </c>
      <c r="F48" s="24"/>
      <c r="G48" s="15">
        <f t="shared" si="6"/>
        <v>0</v>
      </c>
    </row>
    <row r="49" spans="2:7" ht="13" outlineLevel="1" collapsed="1" x14ac:dyDescent="0.25">
      <c r="B49" s="25" t="s">
        <v>85</v>
      </c>
      <c r="C49" s="26" t="s">
        <v>31</v>
      </c>
      <c r="D49" s="27"/>
      <c r="E49" s="27"/>
      <c r="F49" s="27"/>
      <c r="G49" s="28">
        <f>SUM(G50:G53)</f>
        <v>0</v>
      </c>
    </row>
    <row r="50" spans="2:7" outlineLevel="1" x14ac:dyDescent="0.25">
      <c r="B50" s="12" t="s">
        <v>143</v>
      </c>
      <c r="C50" s="17" t="s">
        <v>120</v>
      </c>
      <c r="D50" s="13" t="s">
        <v>97</v>
      </c>
      <c r="E50" s="14">
        <v>1</v>
      </c>
      <c r="F50" s="24"/>
      <c r="G50" s="15">
        <f t="shared" ref="G50:G53" si="7">F50*E50</f>
        <v>0</v>
      </c>
    </row>
    <row r="51" spans="2:7" outlineLevel="1" x14ac:dyDescent="0.25">
      <c r="B51" s="12" t="s">
        <v>144</v>
      </c>
      <c r="C51" s="17" t="s">
        <v>121</v>
      </c>
      <c r="D51" s="13" t="s">
        <v>97</v>
      </c>
      <c r="E51" s="14">
        <v>1</v>
      </c>
      <c r="F51" s="24"/>
      <c r="G51" s="15">
        <f t="shared" si="7"/>
        <v>0</v>
      </c>
    </row>
    <row r="52" spans="2:7" outlineLevel="1" x14ac:dyDescent="0.25">
      <c r="B52" s="12" t="s">
        <v>145</v>
      </c>
      <c r="C52" s="17" t="s">
        <v>122</v>
      </c>
      <c r="D52" s="13" t="s">
        <v>97</v>
      </c>
      <c r="E52" s="14">
        <v>1</v>
      </c>
      <c r="F52" s="24"/>
      <c r="G52" s="15">
        <f t="shared" si="7"/>
        <v>0</v>
      </c>
    </row>
    <row r="53" spans="2:7" outlineLevel="1" x14ac:dyDescent="0.25">
      <c r="B53" s="12" t="s">
        <v>146</v>
      </c>
      <c r="C53" s="17" t="s">
        <v>123</v>
      </c>
      <c r="D53" s="13" t="s">
        <v>97</v>
      </c>
      <c r="E53" s="14">
        <v>1</v>
      </c>
      <c r="F53" s="24"/>
      <c r="G53" s="15">
        <f t="shared" si="7"/>
        <v>0</v>
      </c>
    </row>
    <row r="54" spans="2:7" ht="26" outlineLevel="1" collapsed="1" x14ac:dyDescent="0.25">
      <c r="B54" s="25" t="s">
        <v>86</v>
      </c>
      <c r="C54" s="26" t="s">
        <v>32</v>
      </c>
      <c r="D54" s="27"/>
      <c r="E54" s="27"/>
      <c r="F54" s="27"/>
      <c r="G54" s="28">
        <f>SUM(G55:G63)</f>
        <v>0</v>
      </c>
    </row>
    <row r="55" spans="2:7" ht="25" outlineLevel="1" x14ac:dyDescent="0.25">
      <c r="B55" s="12" t="s">
        <v>147</v>
      </c>
      <c r="C55" s="16" t="s">
        <v>154</v>
      </c>
      <c r="D55" s="13" t="s">
        <v>97</v>
      </c>
      <c r="E55" s="14">
        <v>1</v>
      </c>
      <c r="F55" s="24"/>
      <c r="G55" s="15">
        <f t="shared" ref="G55:G107" si="8">F55*E55</f>
        <v>0</v>
      </c>
    </row>
    <row r="56" spans="2:7" outlineLevel="1" x14ac:dyDescent="0.25">
      <c r="B56" s="12" t="s">
        <v>148</v>
      </c>
      <c r="C56" s="16" t="s">
        <v>155</v>
      </c>
      <c r="D56" s="13" t="s">
        <v>97</v>
      </c>
      <c r="E56" s="14">
        <v>1</v>
      </c>
      <c r="F56" s="24"/>
      <c r="G56" s="15">
        <f t="shared" si="8"/>
        <v>0</v>
      </c>
    </row>
    <row r="57" spans="2:7" outlineLevel="1" x14ac:dyDescent="0.25">
      <c r="B57" s="12" t="s">
        <v>149</v>
      </c>
      <c r="C57" s="17" t="s">
        <v>126</v>
      </c>
      <c r="D57" s="13" t="s">
        <v>96</v>
      </c>
      <c r="E57" s="14">
        <v>3</v>
      </c>
      <c r="F57" s="24"/>
      <c r="G57" s="15">
        <f t="shared" si="8"/>
        <v>0</v>
      </c>
    </row>
    <row r="58" spans="2:7" outlineLevel="1" x14ac:dyDescent="0.25">
      <c r="B58" s="12" t="s">
        <v>150</v>
      </c>
      <c r="C58" s="16" t="s">
        <v>124</v>
      </c>
      <c r="D58" s="13" t="s">
        <v>96</v>
      </c>
      <c r="E58" s="14">
        <v>1</v>
      </c>
      <c r="F58" s="24"/>
      <c r="G58" s="15">
        <f t="shared" si="8"/>
        <v>0</v>
      </c>
    </row>
    <row r="59" spans="2:7" outlineLevel="1" x14ac:dyDescent="0.25">
      <c r="B59" s="12" t="s">
        <v>151</v>
      </c>
      <c r="C59" s="16" t="s">
        <v>125</v>
      </c>
      <c r="D59" s="13" t="s">
        <v>96</v>
      </c>
      <c r="E59" s="14">
        <v>2</v>
      </c>
      <c r="F59" s="24"/>
      <c r="G59" s="15">
        <f t="shared" si="8"/>
        <v>0</v>
      </c>
    </row>
    <row r="60" spans="2:7" outlineLevel="1" x14ac:dyDescent="0.25">
      <c r="B60" s="12" t="s">
        <v>152</v>
      </c>
      <c r="C60" s="17" t="s">
        <v>239</v>
      </c>
      <c r="D60" s="13" t="s">
        <v>96</v>
      </c>
      <c r="E60" s="14">
        <v>2</v>
      </c>
      <c r="F60" s="24"/>
      <c r="G60" s="15">
        <f t="shared" si="8"/>
        <v>0</v>
      </c>
    </row>
    <row r="61" spans="2:7" outlineLevel="1" x14ac:dyDescent="0.25">
      <c r="B61" s="12" t="s">
        <v>153</v>
      </c>
      <c r="C61" s="16" t="s">
        <v>156</v>
      </c>
      <c r="D61" s="13" t="s">
        <v>96</v>
      </c>
      <c r="E61" s="14">
        <v>1</v>
      </c>
      <c r="F61" s="24"/>
      <c r="G61" s="15">
        <f t="shared" si="8"/>
        <v>0</v>
      </c>
    </row>
    <row r="62" spans="2:7" outlineLevel="1" x14ac:dyDescent="0.25">
      <c r="B62" s="12" t="s">
        <v>159</v>
      </c>
      <c r="C62" s="16" t="s">
        <v>157</v>
      </c>
      <c r="D62" s="13" t="s">
        <v>96</v>
      </c>
      <c r="E62" s="14">
        <v>3</v>
      </c>
      <c r="F62" s="24"/>
      <c r="G62" s="15">
        <f t="shared" si="8"/>
        <v>0</v>
      </c>
    </row>
    <row r="63" spans="2:7" outlineLevel="1" x14ac:dyDescent="0.25">
      <c r="B63" s="12" t="s">
        <v>160</v>
      </c>
      <c r="C63" s="16" t="s">
        <v>158</v>
      </c>
      <c r="D63" s="13" t="s">
        <v>96</v>
      </c>
      <c r="E63" s="14">
        <v>1</v>
      </c>
      <c r="F63" s="24"/>
      <c r="G63" s="15">
        <f t="shared" si="8"/>
        <v>0</v>
      </c>
    </row>
    <row r="64" spans="2:7" ht="13" outlineLevel="1" collapsed="1" x14ac:dyDescent="0.25">
      <c r="B64" s="25" t="s">
        <v>87</v>
      </c>
      <c r="C64" s="26" t="s">
        <v>33</v>
      </c>
      <c r="D64" s="27"/>
      <c r="E64" s="27"/>
      <c r="F64" s="27"/>
      <c r="G64" s="28">
        <f>SUM(G65:G70)</f>
        <v>0</v>
      </c>
    </row>
    <row r="65" spans="2:7" outlineLevel="1" x14ac:dyDescent="0.25">
      <c r="B65" s="12" t="s">
        <v>167</v>
      </c>
      <c r="C65" s="17" t="s">
        <v>161</v>
      </c>
      <c r="D65" s="13" t="s">
        <v>97</v>
      </c>
      <c r="E65" s="13">
        <v>1</v>
      </c>
      <c r="F65" s="24"/>
      <c r="G65" s="15">
        <f t="shared" si="8"/>
        <v>0</v>
      </c>
    </row>
    <row r="66" spans="2:7" outlineLevel="1" x14ac:dyDescent="0.25">
      <c r="B66" s="12" t="s">
        <v>168</v>
      </c>
      <c r="C66" s="17" t="s">
        <v>162</v>
      </c>
      <c r="D66" s="13" t="s">
        <v>97</v>
      </c>
      <c r="E66" s="13">
        <v>1</v>
      </c>
      <c r="F66" s="24"/>
      <c r="G66" s="15">
        <f t="shared" si="8"/>
        <v>0</v>
      </c>
    </row>
    <row r="67" spans="2:7" ht="25" outlineLevel="1" x14ac:dyDescent="0.25">
      <c r="B67" s="12" t="s">
        <v>169</v>
      </c>
      <c r="C67" s="17" t="s">
        <v>163</v>
      </c>
      <c r="D67" s="13" t="s">
        <v>97</v>
      </c>
      <c r="E67" s="13">
        <v>1</v>
      </c>
      <c r="F67" s="24"/>
      <c r="G67" s="15">
        <f t="shared" si="8"/>
        <v>0</v>
      </c>
    </row>
    <row r="68" spans="2:7" outlineLevel="1" x14ac:dyDescent="0.25">
      <c r="B68" s="12" t="s">
        <v>170</v>
      </c>
      <c r="C68" s="17" t="s">
        <v>164</v>
      </c>
      <c r="D68" s="13" t="s">
        <v>97</v>
      </c>
      <c r="E68" s="13">
        <v>1</v>
      </c>
      <c r="F68" s="24"/>
      <c r="G68" s="15">
        <f t="shared" si="8"/>
        <v>0</v>
      </c>
    </row>
    <row r="69" spans="2:7" ht="37.5" outlineLevel="1" x14ac:dyDescent="0.25">
      <c r="B69" s="12" t="s">
        <v>171</v>
      </c>
      <c r="C69" s="17" t="s">
        <v>165</v>
      </c>
      <c r="D69" s="13" t="s">
        <v>97</v>
      </c>
      <c r="E69" s="13">
        <v>1</v>
      </c>
      <c r="F69" s="24"/>
      <c r="G69" s="15">
        <f t="shared" si="8"/>
        <v>0</v>
      </c>
    </row>
    <row r="70" spans="2:7" outlineLevel="1" x14ac:dyDescent="0.25">
      <c r="B70" s="12" t="s">
        <v>172</v>
      </c>
      <c r="C70" s="17" t="s">
        <v>166</v>
      </c>
      <c r="D70" s="13" t="s">
        <v>97</v>
      </c>
      <c r="E70" s="13">
        <v>1</v>
      </c>
      <c r="F70" s="24"/>
      <c r="G70" s="15">
        <f t="shared" si="8"/>
        <v>0</v>
      </c>
    </row>
    <row r="71" spans="2:7" ht="26" outlineLevel="1" collapsed="1" x14ac:dyDescent="0.25">
      <c r="B71" s="25" t="s">
        <v>88</v>
      </c>
      <c r="C71" s="26" t="s">
        <v>34</v>
      </c>
      <c r="D71" s="27"/>
      <c r="E71" s="27"/>
      <c r="F71" s="27"/>
      <c r="G71" s="28">
        <f>SUM(G72:G77)</f>
        <v>0</v>
      </c>
    </row>
    <row r="72" spans="2:7" outlineLevel="1" x14ac:dyDescent="0.25">
      <c r="B72" s="12" t="s">
        <v>179</v>
      </c>
      <c r="C72" s="17" t="s">
        <v>173</v>
      </c>
      <c r="D72" s="13" t="s">
        <v>97</v>
      </c>
      <c r="E72" s="13">
        <v>1</v>
      </c>
      <c r="F72" s="24"/>
      <c r="G72" s="15">
        <f t="shared" si="8"/>
        <v>0</v>
      </c>
    </row>
    <row r="73" spans="2:7" ht="25" outlineLevel="1" x14ac:dyDescent="0.25">
      <c r="B73" s="12" t="s">
        <v>180</v>
      </c>
      <c r="C73" s="17" t="s">
        <v>174</v>
      </c>
      <c r="D73" s="13" t="s">
        <v>97</v>
      </c>
      <c r="E73" s="13">
        <v>1</v>
      </c>
      <c r="F73" s="24"/>
      <c r="G73" s="15">
        <f t="shared" si="8"/>
        <v>0</v>
      </c>
    </row>
    <row r="74" spans="2:7" ht="25" outlineLevel="1" x14ac:dyDescent="0.25">
      <c r="B74" s="12" t="s">
        <v>181</v>
      </c>
      <c r="C74" s="17" t="s">
        <v>175</v>
      </c>
      <c r="D74" s="13" t="s">
        <v>97</v>
      </c>
      <c r="E74" s="13">
        <v>1</v>
      </c>
      <c r="F74" s="24"/>
      <c r="G74" s="15">
        <f t="shared" si="8"/>
        <v>0</v>
      </c>
    </row>
    <row r="75" spans="2:7" ht="25" outlineLevel="1" x14ac:dyDescent="0.25">
      <c r="B75" s="12" t="s">
        <v>182</v>
      </c>
      <c r="C75" s="17" t="s">
        <v>176</v>
      </c>
      <c r="D75" s="13" t="s">
        <v>97</v>
      </c>
      <c r="E75" s="13">
        <v>1</v>
      </c>
      <c r="F75" s="24"/>
      <c r="G75" s="15">
        <f t="shared" si="8"/>
        <v>0</v>
      </c>
    </row>
    <row r="76" spans="2:7" ht="37.5" outlineLevel="1" x14ac:dyDescent="0.25">
      <c r="B76" s="12" t="s">
        <v>183</v>
      </c>
      <c r="C76" s="17" t="s">
        <v>177</v>
      </c>
      <c r="D76" s="13" t="s">
        <v>97</v>
      </c>
      <c r="E76" s="13">
        <v>1</v>
      </c>
      <c r="F76" s="24"/>
      <c r="G76" s="15">
        <f t="shared" si="8"/>
        <v>0</v>
      </c>
    </row>
    <row r="77" spans="2:7" outlineLevel="1" x14ac:dyDescent="0.25">
      <c r="B77" s="12" t="s">
        <v>184</v>
      </c>
      <c r="C77" s="17" t="s">
        <v>178</v>
      </c>
      <c r="D77" s="13" t="s">
        <v>97</v>
      </c>
      <c r="E77" s="13">
        <v>1</v>
      </c>
      <c r="F77" s="24"/>
      <c r="G77" s="15">
        <f t="shared" si="8"/>
        <v>0</v>
      </c>
    </row>
    <row r="78" spans="2:7" ht="26" outlineLevel="1" collapsed="1" x14ac:dyDescent="0.25">
      <c r="B78" s="25" t="s">
        <v>89</v>
      </c>
      <c r="C78" s="26" t="s">
        <v>35</v>
      </c>
      <c r="D78" s="27"/>
      <c r="E78" s="27"/>
      <c r="F78" s="27"/>
      <c r="G78" s="28">
        <f>SUM(G79:G84)</f>
        <v>0</v>
      </c>
    </row>
    <row r="79" spans="2:7" outlineLevel="1" x14ac:dyDescent="0.25">
      <c r="B79" s="12" t="s">
        <v>191</v>
      </c>
      <c r="C79" s="17" t="s">
        <v>185</v>
      </c>
      <c r="D79" s="13" t="s">
        <v>97</v>
      </c>
      <c r="E79" s="13">
        <v>1</v>
      </c>
      <c r="F79" s="24"/>
      <c r="G79" s="15">
        <f t="shared" si="8"/>
        <v>0</v>
      </c>
    </row>
    <row r="80" spans="2:7" outlineLevel="1" x14ac:dyDescent="0.25">
      <c r="B80" s="12" t="s">
        <v>192</v>
      </c>
      <c r="C80" s="17" t="s">
        <v>186</v>
      </c>
      <c r="D80" s="13" t="s">
        <v>97</v>
      </c>
      <c r="E80" s="13">
        <v>1</v>
      </c>
      <c r="F80" s="24"/>
      <c r="G80" s="15">
        <f t="shared" si="8"/>
        <v>0</v>
      </c>
    </row>
    <row r="81" spans="2:7" outlineLevel="1" x14ac:dyDescent="0.25">
      <c r="B81" s="12" t="s">
        <v>193</v>
      </c>
      <c r="C81" s="17" t="s">
        <v>187</v>
      </c>
      <c r="D81" s="13" t="s">
        <v>97</v>
      </c>
      <c r="E81" s="13">
        <v>1</v>
      </c>
      <c r="F81" s="24"/>
      <c r="G81" s="15">
        <f t="shared" si="8"/>
        <v>0</v>
      </c>
    </row>
    <row r="82" spans="2:7" outlineLevel="1" x14ac:dyDescent="0.25">
      <c r="B82" s="12" t="s">
        <v>194</v>
      </c>
      <c r="C82" s="17" t="s">
        <v>188</v>
      </c>
      <c r="D82" s="13" t="s">
        <v>97</v>
      </c>
      <c r="E82" s="13">
        <v>1</v>
      </c>
      <c r="F82" s="24"/>
      <c r="G82" s="15">
        <f t="shared" si="8"/>
        <v>0</v>
      </c>
    </row>
    <row r="83" spans="2:7" outlineLevel="1" x14ac:dyDescent="0.25">
      <c r="B83" s="12" t="s">
        <v>195</v>
      </c>
      <c r="C83" s="17" t="s">
        <v>189</v>
      </c>
      <c r="D83" s="13" t="s">
        <v>97</v>
      </c>
      <c r="E83" s="13">
        <v>1</v>
      </c>
      <c r="F83" s="24"/>
      <c r="G83" s="15">
        <f t="shared" si="8"/>
        <v>0</v>
      </c>
    </row>
    <row r="84" spans="2:7" outlineLevel="1" x14ac:dyDescent="0.25">
      <c r="B84" s="12" t="s">
        <v>196</v>
      </c>
      <c r="C84" s="17" t="s">
        <v>190</v>
      </c>
      <c r="D84" s="13" t="s">
        <v>97</v>
      </c>
      <c r="E84" s="13">
        <v>1</v>
      </c>
      <c r="F84" s="24"/>
      <c r="G84" s="15">
        <f t="shared" si="8"/>
        <v>0</v>
      </c>
    </row>
    <row r="85" spans="2:7" ht="13" outlineLevel="1" collapsed="1" x14ac:dyDescent="0.25">
      <c r="B85" s="25" t="s">
        <v>90</v>
      </c>
      <c r="C85" s="26" t="s">
        <v>36</v>
      </c>
      <c r="D85" s="27"/>
      <c r="E85" s="27"/>
      <c r="F85" s="27"/>
      <c r="G85" s="28">
        <f>SUM(G86:G87)</f>
        <v>0</v>
      </c>
    </row>
    <row r="86" spans="2:7" outlineLevel="1" x14ac:dyDescent="0.25">
      <c r="B86" s="12" t="s">
        <v>200</v>
      </c>
      <c r="C86" s="17" t="s">
        <v>197</v>
      </c>
      <c r="D86" s="13" t="s">
        <v>97</v>
      </c>
      <c r="E86" s="13">
        <v>1</v>
      </c>
      <c r="F86" s="24"/>
      <c r="G86" s="15">
        <f t="shared" si="8"/>
        <v>0</v>
      </c>
    </row>
    <row r="87" spans="2:7" outlineLevel="1" x14ac:dyDescent="0.25">
      <c r="B87" s="12" t="s">
        <v>199</v>
      </c>
      <c r="C87" s="17" t="s">
        <v>198</v>
      </c>
      <c r="D87" s="13" t="s">
        <v>97</v>
      </c>
      <c r="E87" s="13">
        <v>1</v>
      </c>
      <c r="F87" s="24"/>
      <c r="G87" s="15">
        <f t="shared" si="8"/>
        <v>0</v>
      </c>
    </row>
    <row r="88" spans="2:7" ht="13" outlineLevel="1" collapsed="1" x14ac:dyDescent="0.25">
      <c r="B88" s="25" t="s">
        <v>91</v>
      </c>
      <c r="C88" s="26" t="s">
        <v>37</v>
      </c>
      <c r="D88" s="27"/>
      <c r="E88" s="27"/>
      <c r="F88" s="27"/>
      <c r="G88" s="28">
        <f>SUM(G89:G92)</f>
        <v>0</v>
      </c>
    </row>
    <row r="89" spans="2:7" outlineLevel="1" x14ac:dyDescent="0.25">
      <c r="B89" s="12" t="s">
        <v>203</v>
      </c>
      <c r="C89" s="17" t="s">
        <v>240</v>
      </c>
      <c r="D89" s="13" t="s">
        <v>95</v>
      </c>
      <c r="E89" s="14">
        <v>320</v>
      </c>
      <c r="F89" s="24"/>
      <c r="G89" s="15">
        <f t="shared" si="8"/>
        <v>0</v>
      </c>
    </row>
    <row r="90" spans="2:7" outlineLevel="1" x14ac:dyDescent="0.25">
      <c r="B90" s="12" t="s">
        <v>204</v>
      </c>
      <c r="C90" s="17" t="s">
        <v>201</v>
      </c>
      <c r="D90" s="13" t="s">
        <v>97</v>
      </c>
      <c r="E90" s="14">
        <v>1</v>
      </c>
      <c r="F90" s="24"/>
      <c r="G90" s="15">
        <f t="shared" si="8"/>
        <v>0</v>
      </c>
    </row>
    <row r="91" spans="2:7" outlineLevel="1" x14ac:dyDescent="0.25">
      <c r="B91" s="12" t="s">
        <v>205</v>
      </c>
      <c r="C91" s="17" t="s">
        <v>241</v>
      </c>
      <c r="D91" s="13" t="s">
        <v>95</v>
      </c>
      <c r="E91" s="14">
        <v>160</v>
      </c>
      <c r="F91" s="24"/>
      <c r="G91" s="15">
        <f t="shared" si="8"/>
        <v>0</v>
      </c>
    </row>
    <row r="92" spans="2:7" outlineLevel="1" x14ac:dyDescent="0.25">
      <c r="B92" s="12" t="s">
        <v>206</v>
      </c>
      <c r="C92" s="17" t="s">
        <v>202</v>
      </c>
      <c r="D92" s="13" t="s">
        <v>97</v>
      </c>
      <c r="E92" s="14">
        <v>1</v>
      </c>
      <c r="F92" s="24"/>
      <c r="G92" s="15">
        <f t="shared" si="8"/>
        <v>0</v>
      </c>
    </row>
    <row r="93" spans="2:7" ht="26" outlineLevel="1" collapsed="1" x14ac:dyDescent="0.25">
      <c r="B93" s="25" t="s">
        <v>92</v>
      </c>
      <c r="C93" s="26" t="s">
        <v>243</v>
      </c>
      <c r="D93" s="27"/>
      <c r="E93" s="27"/>
      <c r="F93" s="27"/>
      <c r="G93" s="28">
        <f>SUM(G94:G107)</f>
        <v>0</v>
      </c>
    </row>
    <row r="94" spans="2:7" outlineLevel="1" x14ac:dyDescent="0.25">
      <c r="B94" s="12" t="s">
        <v>215</v>
      </c>
      <c r="C94" s="17" t="s">
        <v>242</v>
      </c>
      <c r="D94" s="13" t="s">
        <v>97</v>
      </c>
      <c r="E94" s="13">
        <v>1</v>
      </c>
      <c r="F94" s="24"/>
      <c r="G94" s="15">
        <f t="shared" si="8"/>
        <v>0</v>
      </c>
    </row>
    <row r="95" spans="2:7" outlineLevel="1" x14ac:dyDescent="0.25">
      <c r="B95" s="12" t="s">
        <v>216</v>
      </c>
      <c r="C95" s="17" t="s">
        <v>207</v>
      </c>
      <c r="D95" s="13" t="s">
        <v>95</v>
      </c>
      <c r="E95" s="13">
        <v>280</v>
      </c>
      <c r="F95" s="24"/>
      <c r="G95" s="15">
        <f t="shared" si="8"/>
        <v>0</v>
      </c>
    </row>
    <row r="96" spans="2:7" outlineLevel="1" x14ac:dyDescent="0.25">
      <c r="B96" s="12" t="s">
        <v>217</v>
      </c>
      <c r="C96" s="17" t="s">
        <v>208</v>
      </c>
      <c r="D96" s="13" t="s">
        <v>95</v>
      </c>
      <c r="E96" s="13">
        <v>160</v>
      </c>
      <c r="F96" s="24"/>
      <c r="G96" s="15">
        <f t="shared" si="8"/>
        <v>0</v>
      </c>
    </row>
    <row r="97" spans="2:7" outlineLevel="1" x14ac:dyDescent="0.25">
      <c r="B97" s="12" t="s">
        <v>218</v>
      </c>
      <c r="C97" s="17" t="s">
        <v>294</v>
      </c>
      <c r="D97" s="13" t="s">
        <v>95</v>
      </c>
      <c r="E97" s="13">
        <v>160</v>
      </c>
      <c r="F97" s="24"/>
      <c r="G97" s="15">
        <f t="shared" si="8"/>
        <v>0</v>
      </c>
    </row>
    <row r="98" spans="2:7" outlineLevel="1" x14ac:dyDescent="0.25">
      <c r="B98" s="12" t="s">
        <v>219</v>
      </c>
      <c r="C98" s="17" t="s">
        <v>298</v>
      </c>
      <c r="D98" s="13" t="s">
        <v>95</v>
      </c>
      <c r="E98" s="13">
        <v>500</v>
      </c>
      <c r="F98" s="24"/>
      <c r="G98" s="15">
        <f t="shared" si="8"/>
        <v>0</v>
      </c>
    </row>
    <row r="99" spans="2:7" outlineLevel="1" x14ac:dyDescent="0.25">
      <c r="B99" s="12" t="s">
        <v>220</v>
      </c>
      <c r="C99" s="17" t="s">
        <v>209</v>
      </c>
      <c r="D99" s="13" t="s">
        <v>96</v>
      </c>
      <c r="E99" s="13">
        <v>15</v>
      </c>
      <c r="F99" s="24"/>
      <c r="G99" s="15">
        <f t="shared" si="8"/>
        <v>0</v>
      </c>
    </row>
    <row r="100" spans="2:7" outlineLevel="1" x14ac:dyDescent="0.25">
      <c r="B100" s="12" t="s">
        <v>221</v>
      </c>
      <c r="C100" s="17" t="s">
        <v>210</v>
      </c>
      <c r="D100" s="13" t="s">
        <v>96</v>
      </c>
      <c r="E100" s="13">
        <v>10</v>
      </c>
      <c r="F100" s="24"/>
      <c r="G100" s="15">
        <f t="shared" si="8"/>
        <v>0</v>
      </c>
    </row>
    <row r="101" spans="2:7" outlineLevel="1" x14ac:dyDescent="0.25">
      <c r="B101" s="12" t="s">
        <v>222</v>
      </c>
      <c r="C101" s="17" t="s">
        <v>295</v>
      </c>
      <c r="D101" s="13" t="s">
        <v>95</v>
      </c>
      <c r="E101" s="13">
        <v>10</v>
      </c>
      <c r="F101" s="24"/>
      <c r="G101" s="15"/>
    </row>
    <row r="102" spans="2:7" outlineLevel="1" x14ac:dyDescent="0.25">
      <c r="B102" s="12" t="s">
        <v>223</v>
      </c>
      <c r="C102" s="17" t="s">
        <v>299</v>
      </c>
      <c r="D102" s="13" t="s">
        <v>96</v>
      </c>
      <c r="E102" s="13">
        <v>36</v>
      </c>
      <c r="F102" s="24"/>
      <c r="G102" s="15">
        <f t="shared" si="8"/>
        <v>0</v>
      </c>
    </row>
    <row r="103" spans="2:7" outlineLevel="1" x14ac:dyDescent="0.25">
      <c r="B103" s="12" t="s">
        <v>224</v>
      </c>
      <c r="C103" s="17" t="s">
        <v>211</v>
      </c>
      <c r="D103" s="13" t="s">
        <v>97</v>
      </c>
      <c r="E103" s="13">
        <v>1</v>
      </c>
      <c r="F103" s="24"/>
      <c r="G103" s="15">
        <f t="shared" si="8"/>
        <v>0</v>
      </c>
    </row>
    <row r="104" spans="2:7" outlineLevel="1" x14ac:dyDescent="0.25">
      <c r="B104" s="12" t="s">
        <v>225</v>
      </c>
      <c r="C104" s="17" t="s">
        <v>212</v>
      </c>
      <c r="D104" s="13" t="s">
        <v>97</v>
      </c>
      <c r="E104" s="13">
        <v>1</v>
      </c>
      <c r="F104" s="24"/>
      <c r="G104" s="15">
        <f t="shared" si="8"/>
        <v>0</v>
      </c>
    </row>
    <row r="105" spans="2:7" outlineLevel="1" x14ac:dyDescent="0.25">
      <c r="B105" s="12" t="s">
        <v>296</v>
      </c>
      <c r="C105" s="17" t="s">
        <v>213</v>
      </c>
      <c r="D105" s="13" t="s">
        <v>96</v>
      </c>
      <c r="E105" s="13">
        <v>3</v>
      </c>
      <c r="F105" s="24"/>
      <c r="G105" s="15">
        <f t="shared" si="8"/>
        <v>0</v>
      </c>
    </row>
    <row r="106" spans="2:7" outlineLevel="1" x14ac:dyDescent="0.25">
      <c r="B106" s="12" t="s">
        <v>297</v>
      </c>
      <c r="C106" s="17" t="s">
        <v>301</v>
      </c>
      <c r="D106" s="13" t="s">
        <v>96</v>
      </c>
      <c r="E106" s="13">
        <v>3</v>
      </c>
      <c r="F106" s="24"/>
      <c r="G106" s="15">
        <f t="shared" si="8"/>
        <v>0</v>
      </c>
    </row>
    <row r="107" spans="2:7" outlineLevel="1" x14ac:dyDescent="0.25">
      <c r="B107" s="12" t="s">
        <v>300</v>
      </c>
      <c r="C107" s="17" t="s">
        <v>214</v>
      </c>
      <c r="D107" s="13" t="s">
        <v>96</v>
      </c>
      <c r="E107" s="13">
        <v>7</v>
      </c>
      <c r="F107" s="24"/>
      <c r="G107" s="15">
        <f t="shared" si="8"/>
        <v>0</v>
      </c>
    </row>
    <row r="108" spans="2:7" ht="13" outlineLevel="1" collapsed="1" x14ac:dyDescent="0.25">
      <c r="B108" s="25" t="s">
        <v>93</v>
      </c>
      <c r="C108" s="26" t="s">
        <v>38</v>
      </c>
      <c r="D108" s="13" t="s">
        <v>97</v>
      </c>
      <c r="E108" s="14">
        <v>1</v>
      </c>
      <c r="F108" s="24"/>
      <c r="G108" s="28">
        <f t="shared" ref="G108:G157" si="9">F108*E108</f>
        <v>0</v>
      </c>
    </row>
    <row r="109" spans="2:7" ht="13" outlineLevel="1" x14ac:dyDescent="0.25">
      <c r="B109" s="25" t="s">
        <v>94</v>
      </c>
      <c r="C109" s="26" t="s">
        <v>302</v>
      </c>
      <c r="D109" s="13" t="s">
        <v>97</v>
      </c>
      <c r="E109" s="14">
        <v>1</v>
      </c>
      <c r="F109" s="24"/>
      <c r="G109" s="28">
        <f t="shared" si="9"/>
        <v>0</v>
      </c>
    </row>
    <row r="110" spans="2:7" ht="13" outlineLevel="1" collapsed="1" x14ac:dyDescent="0.25">
      <c r="B110" s="10" t="s">
        <v>19</v>
      </c>
      <c r="C110" s="31" t="s">
        <v>39</v>
      </c>
      <c r="D110" s="27"/>
      <c r="E110" s="27"/>
      <c r="F110" s="27"/>
      <c r="G110" s="11">
        <f>SUM(G111:G118)</f>
        <v>0</v>
      </c>
    </row>
    <row r="111" spans="2:7" outlineLevel="1" x14ac:dyDescent="0.25">
      <c r="B111" s="12" t="s">
        <v>98</v>
      </c>
      <c r="C111" s="16" t="s">
        <v>40</v>
      </c>
      <c r="D111" s="13" t="s">
        <v>97</v>
      </c>
      <c r="E111" s="14">
        <v>1</v>
      </c>
      <c r="F111" s="24"/>
      <c r="G111" s="15">
        <f t="shared" si="9"/>
        <v>0</v>
      </c>
    </row>
    <row r="112" spans="2:7" outlineLevel="1" x14ac:dyDescent="0.25">
      <c r="B112" s="12" t="s">
        <v>99</v>
      </c>
      <c r="C112" s="17" t="s">
        <v>244</v>
      </c>
      <c r="D112" s="13" t="s">
        <v>97</v>
      </c>
      <c r="E112" s="14">
        <v>1</v>
      </c>
      <c r="F112" s="24"/>
      <c r="G112" s="15">
        <f t="shared" si="9"/>
        <v>0</v>
      </c>
    </row>
    <row r="113" spans="2:7" outlineLevel="1" x14ac:dyDescent="0.25">
      <c r="B113" s="12" t="s">
        <v>100</v>
      </c>
      <c r="C113" s="16" t="s">
        <v>41</v>
      </c>
      <c r="D113" s="13" t="s">
        <v>95</v>
      </c>
      <c r="E113" s="14">
        <v>450</v>
      </c>
      <c r="F113" s="24"/>
      <c r="G113" s="15">
        <f t="shared" si="9"/>
        <v>0</v>
      </c>
    </row>
    <row r="114" spans="2:7" outlineLevel="1" x14ac:dyDescent="0.25">
      <c r="B114" s="12" t="s">
        <v>101</v>
      </c>
      <c r="C114" s="16" t="s">
        <v>42</v>
      </c>
      <c r="D114" s="13" t="s">
        <v>96</v>
      </c>
      <c r="E114" s="14">
        <v>4</v>
      </c>
      <c r="F114" s="24"/>
      <c r="G114" s="15">
        <f t="shared" si="9"/>
        <v>0</v>
      </c>
    </row>
    <row r="115" spans="2:7" outlineLevel="1" collapsed="1" x14ac:dyDescent="0.25">
      <c r="B115" s="12" t="s">
        <v>102</v>
      </c>
      <c r="C115" s="16" t="s">
        <v>43</v>
      </c>
      <c r="D115" s="13" t="s">
        <v>97</v>
      </c>
      <c r="E115" s="14">
        <v>1</v>
      </c>
      <c r="F115" s="24"/>
      <c r="G115" s="15">
        <f t="shared" si="9"/>
        <v>0</v>
      </c>
    </row>
    <row r="116" spans="2:7" outlineLevel="1" x14ac:dyDescent="0.25">
      <c r="B116" s="12" t="s">
        <v>103</v>
      </c>
      <c r="C116" s="16" t="s">
        <v>44</v>
      </c>
      <c r="D116" s="13" t="s">
        <v>97</v>
      </c>
      <c r="E116" s="14">
        <v>1</v>
      </c>
      <c r="F116" s="24"/>
      <c r="G116" s="15">
        <f t="shared" si="9"/>
        <v>0</v>
      </c>
    </row>
    <row r="117" spans="2:7" outlineLevel="1" x14ac:dyDescent="0.25">
      <c r="B117" s="12" t="s">
        <v>104</v>
      </c>
      <c r="C117" s="16" t="s">
        <v>45</v>
      </c>
      <c r="D117" s="13" t="s">
        <v>97</v>
      </c>
      <c r="E117" s="14">
        <v>1</v>
      </c>
      <c r="F117" s="24"/>
      <c r="G117" s="15">
        <f t="shared" si="9"/>
        <v>0</v>
      </c>
    </row>
    <row r="118" spans="2:7" outlineLevel="1" x14ac:dyDescent="0.25">
      <c r="B118" s="12" t="s">
        <v>105</v>
      </c>
      <c r="C118" s="16" t="s">
        <v>46</v>
      </c>
      <c r="D118" s="13" t="s">
        <v>97</v>
      </c>
      <c r="E118" s="14">
        <v>1</v>
      </c>
      <c r="F118" s="24"/>
      <c r="G118" s="15">
        <f t="shared" si="9"/>
        <v>0</v>
      </c>
    </row>
    <row r="119" spans="2:7" ht="13" outlineLevel="1" collapsed="1" x14ac:dyDescent="0.25">
      <c r="B119" s="10" t="s">
        <v>20</v>
      </c>
      <c r="C119" s="31" t="s">
        <v>47</v>
      </c>
      <c r="D119" s="27"/>
      <c r="E119" s="27"/>
      <c r="F119" s="27"/>
      <c r="G119" s="11">
        <f>SUM(G120:G122)</f>
        <v>0</v>
      </c>
    </row>
    <row r="120" spans="2:7" outlineLevel="1" x14ac:dyDescent="0.25">
      <c r="B120" s="12" t="s">
        <v>106</v>
      </c>
      <c r="C120" s="16" t="s">
        <v>48</v>
      </c>
      <c r="D120" s="13" t="s">
        <v>97</v>
      </c>
      <c r="E120" s="14">
        <v>1</v>
      </c>
      <c r="F120" s="24"/>
      <c r="G120" s="15">
        <f t="shared" si="9"/>
        <v>0</v>
      </c>
    </row>
    <row r="121" spans="2:7" outlineLevel="1" x14ac:dyDescent="0.25">
      <c r="B121" s="12" t="s">
        <v>107</v>
      </c>
      <c r="C121" s="17" t="s">
        <v>245</v>
      </c>
      <c r="D121" s="13" t="s">
        <v>97</v>
      </c>
      <c r="E121" s="14">
        <v>1</v>
      </c>
      <c r="F121" s="24"/>
      <c r="G121" s="15">
        <f t="shared" si="9"/>
        <v>0</v>
      </c>
    </row>
    <row r="122" spans="2:7" outlineLevel="1" x14ac:dyDescent="0.25">
      <c r="B122" s="12" t="s">
        <v>108</v>
      </c>
      <c r="C122" s="17" t="s">
        <v>49</v>
      </c>
      <c r="D122" s="13" t="s">
        <v>97</v>
      </c>
      <c r="E122" s="14">
        <v>1</v>
      </c>
      <c r="F122" s="24"/>
      <c r="G122" s="15">
        <f t="shared" si="9"/>
        <v>0</v>
      </c>
    </row>
    <row r="123" spans="2:7" ht="13" outlineLevel="1" collapsed="1" x14ac:dyDescent="0.25">
      <c r="B123" s="10" t="s">
        <v>226</v>
      </c>
      <c r="C123" s="31" t="s">
        <v>50</v>
      </c>
      <c r="D123" s="27"/>
      <c r="E123" s="27"/>
      <c r="F123" s="27"/>
      <c r="G123" s="11">
        <f>SUM(G124:G125)</f>
        <v>0</v>
      </c>
    </row>
    <row r="124" spans="2:7" outlineLevel="1" x14ac:dyDescent="0.25">
      <c r="B124" s="12" t="s">
        <v>227</v>
      </c>
      <c r="C124" s="16" t="s">
        <v>51</v>
      </c>
      <c r="D124" s="13" t="s">
        <v>97</v>
      </c>
      <c r="E124" s="14">
        <v>1</v>
      </c>
      <c r="F124" s="24"/>
      <c r="G124" s="15">
        <f t="shared" si="9"/>
        <v>0</v>
      </c>
    </row>
    <row r="125" spans="2:7" outlineLevel="1" x14ac:dyDescent="0.25">
      <c r="B125" s="12" t="s">
        <v>228</v>
      </c>
      <c r="C125" s="16" t="s">
        <v>52</v>
      </c>
      <c r="D125" s="13" t="s">
        <v>97</v>
      </c>
      <c r="E125" s="14">
        <v>1</v>
      </c>
      <c r="F125" s="24"/>
      <c r="G125" s="15">
        <f t="shared" si="9"/>
        <v>0</v>
      </c>
    </row>
    <row r="126" spans="2:7" ht="13" outlineLevel="1" collapsed="1" x14ac:dyDescent="0.25">
      <c r="B126" s="10" t="s">
        <v>229</v>
      </c>
      <c r="C126" s="31" t="s">
        <v>53</v>
      </c>
      <c r="D126" s="27"/>
      <c r="E126" s="27"/>
      <c r="F126" s="27"/>
      <c r="G126" s="11">
        <f>G127+G138</f>
        <v>0</v>
      </c>
    </row>
    <row r="127" spans="2:7" ht="13" outlineLevel="1" x14ac:dyDescent="0.25">
      <c r="B127" s="25" t="s">
        <v>230</v>
      </c>
      <c r="C127" s="26" t="s">
        <v>55</v>
      </c>
      <c r="D127" s="27"/>
      <c r="E127" s="27"/>
      <c r="F127" s="27"/>
      <c r="G127" s="11">
        <f>SUM(G128:G137)</f>
        <v>0</v>
      </c>
    </row>
    <row r="128" spans="2:7" outlineLevel="2" x14ac:dyDescent="0.25">
      <c r="B128" s="12" t="s">
        <v>256</v>
      </c>
      <c r="C128" s="17" t="s">
        <v>246</v>
      </c>
      <c r="D128" s="13" t="s">
        <v>292</v>
      </c>
      <c r="E128" s="14">
        <v>10</v>
      </c>
      <c r="F128" s="24"/>
      <c r="G128" s="15">
        <f t="shared" si="9"/>
        <v>0</v>
      </c>
    </row>
    <row r="129" spans="2:7" outlineLevel="2" x14ac:dyDescent="0.25">
      <c r="B129" s="12" t="s">
        <v>257</v>
      </c>
      <c r="C129" s="17" t="s">
        <v>247</v>
      </c>
      <c r="D129" s="13" t="s">
        <v>292</v>
      </c>
      <c r="E129" s="14">
        <v>10</v>
      </c>
      <c r="F129" s="24"/>
      <c r="G129" s="15">
        <f t="shared" si="9"/>
        <v>0</v>
      </c>
    </row>
    <row r="130" spans="2:7" outlineLevel="2" x14ac:dyDescent="0.25">
      <c r="B130" s="12" t="s">
        <v>258</v>
      </c>
      <c r="C130" s="17" t="s">
        <v>248</v>
      </c>
      <c r="D130" s="13" t="s">
        <v>292</v>
      </c>
      <c r="E130" s="14">
        <v>10</v>
      </c>
      <c r="F130" s="24"/>
      <c r="G130" s="15">
        <f t="shared" si="9"/>
        <v>0</v>
      </c>
    </row>
    <row r="131" spans="2:7" outlineLevel="2" x14ac:dyDescent="0.25">
      <c r="B131" s="12" t="s">
        <v>259</v>
      </c>
      <c r="C131" s="17" t="s">
        <v>249</v>
      </c>
      <c r="D131" s="13" t="s">
        <v>292</v>
      </c>
      <c r="E131" s="14">
        <v>10</v>
      </c>
      <c r="F131" s="24"/>
      <c r="G131" s="15">
        <f t="shared" si="9"/>
        <v>0</v>
      </c>
    </row>
    <row r="132" spans="2:7" outlineLevel="2" x14ac:dyDescent="0.25">
      <c r="B132" s="12" t="s">
        <v>260</v>
      </c>
      <c r="C132" s="17" t="s">
        <v>250</v>
      </c>
      <c r="D132" s="13" t="s">
        <v>292</v>
      </c>
      <c r="E132" s="14">
        <v>10</v>
      </c>
      <c r="F132" s="24"/>
      <c r="G132" s="15">
        <f t="shared" si="9"/>
        <v>0</v>
      </c>
    </row>
    <row r="133" spans="2:7" outlineLevel="2" x14ac:dyDescent="0.25">
      <c r="B133" s="12" t="s">
        <v>261</v>
      </c>
      <c r="C133" s="17" t="s">
        <v>251</v>
      </c>
      <c r="D133" s="13" t="s">
        <v>292</v>
      </c>
      <c r="E133" s="14">
        <v>10</v>
      </c>
      <c r="F133" s="24"/>
      <c r="G133" s="15">
        <f t="shared" si="9"/>
        <v>0</v>
      </c>
    </row>
    <row r="134" spans="2:7" outlineLevel="2" x14ac:dyDescent="0.25">
      <c r="B134" s="12" t="s">
        <v>262</v>
      </c>
      <c r="C134" s="17" t="s">
        <v>252</v>
      </c>
      <c r="D134" s="13" t="s">
        <v>292</v>
      </c>
      <c r="E134" s="14">
        <v>10</v>
      </c>
      <c r="F134" s="24"/>
      <c r="G134" s="15">
        <f t="shared" si="9"/>
        <v>0</v>
      </c>
    </row>
    <row r="135" spans="2:7" outlineLevel="2" x14ac:dyDescent="0.25">
      <c r="B135" s="12" t="s">
        <v>263</v>
      </c>
      <c r="C135" s="17" t="s">
        <v>253</v>
      </c>
      <c r="D135" s="13" t="s">
        <v>292</v>
      </c>
      <c r="E135" s="14">
        <v>10</v>
      </c>
      <c r="F135" s="24"/>
      <c r="G135" s="15">
        <f t="shared" si="9"/>
        <v>0</v>
      </c>
    </row>
    <row r="136" spans="2:7" outlineLevel="2" x14ac:dyDescent="0.25">
      <c r="B136" s="12" t="s">
        <v>264</v>
      </c>
      <c r="C136" s="17" t="s">
        <v>254</v>
      </c>
      <c r="D136" s="13" t="s">
        <v>292</v>
      </c>
      <c r="E136" s="14">
        <v>10</v>
      </c>
      <c r="F136" s="24"/>
      <c r="G136" s="15">
        <f t="shared" si="9"/>
        <v>0</v>
      </c>
    </row>
    <row r="137" spans="2:7" outlineLevel="2" x14ac:dyDescent="0.25">
      <c r="B137" s="12" t="s">
        <v>265</v>
      </c>
      <c r="C137" s="17" t="s">
        <v>255</v>
      </c>
      <c r="D137" s="13" t="s">
        <v>292</v>
      </c>
      <c r="E137" s="14">
        <v>10</v>
      </c>
      <c r="F137" s="24"/>
      <c r="G137" s="15">
        <f t="shared" si="9"/>
        <v>0</v>
      </c>
    </row>
    <row r="138" spans="2:7" ht="13" outlineLevel="1" x14ac:dyDescent="0.25">
      <c r="B138" s="25" t="s">
        <v>231</v>
      </c>
      <c r="C138" s="26" t="s">
        <v>54</v>
      </c>
      <c r="D138" s="27"/>
      <c r="E138" s="27"/>
      <c r="F138" s="27"/>
      <c r="G138" s="11">
        <f>SUM(G139:G155)</f>
        <v>0</v>
      </c>
    </row>
    <row r="139" spans="2:7" outlineLevel="2" x14ac:dyDescent="0.25">
      <c r="B139" s="12" t="s">
        <v>275</v>
      </c>
      <c r="C139" s="17" t="s">
        <v>246</v>
      </c>
      <c r="D139" s="13" t="s">
        <v>292</v>
      </c>
      <c r="E139" s="14">
        <v>10</v>
      </c>
      <c r="F139" s="24"/>
      <c r="G139" s="15">
        <f t="shared" si="9"/>
        <v>0</v>
      </c>
    </row>
    <row r="140" spans="2:7" outlineLevel="2" x14ac:dyDescent="0.25">
      <c r="B140" s="12" t="s">
        <v>276</v>
      </c>
      <c r="C140" s="17" t="s">
        <v>247</v>
      </c>
      <c r="D140" s="13" t="s">
        <v>292</v>
      </c>
      <c r="E140" s="14">
        <v>10</v>
      </c>
      <c r="F140" s="24"/>
      <c r="G140" s="15">
        <f t="shared" si="9"/>
        <v>0</v>
      </c>
    </row>
    <row r="141" spans="2:7" outlineLevel="2" x14ac:dyDescent="0.25">
      <c r="B141" s="12" t="s">
        <v>277</v>
      </c>
      <c r="C141" s="17" t="s">
        <v>266</v>
      </c>
      <c r="D141" s="13" t="s">
        <v>292</v>
      </c>
      <c r="E141" s="14">
        <v>10</v>
      </c>
      <c r="F141" s="24"/>
      <c r="G141" s="15">
        <f t="shared" si="9"/>
        <v>0</v>
      </c>
    </row>
    <row r="142" spans="2:7" outlineLevel="2" x14ac:dyDescent="0.25">
      <c r="B142" s="12" t="s">
        <v>278</v>
      </c>
      <c r="C142" s="17" t="s">
        <v>267</v>
      </c>
      <c r="D142" s="13" t="s">
        <v>292</v>
      </c>
      <c r="E142" s="14">
        <v>10</v>
      </c>
      <c r="F142" s="24"/>
      <c r="G142" s="15">
        <f t="shared" si="9"/>
        <v>0</v>
      </c>
    </row>
    <row r="143" spans="2:7" outlineLevel="2" x14ac:dyDescent="0.25">
      <c r="B143" s="12" t="s">
        <v>279</v>
      </c>
      <c r="C143" s="17" t="s">
        <v>268</v>
      </c>
      <c r="D143" s="13" t="s">
        <v>292</v>
      </c>
      <c r="E143" s="14">
        <v>10</v>
      </c>
      <c r="F143" s="24"/>
      <c r="G143" s="15">
        <f t="shared" si="9"/>
        <v>0</v>
      </c>
    </row>
    <row r="144" spans="2:7" outlineLevel="2" x14ac:dyDescent="0.25">
      <c r="B144" s="12" t="s">
        <v>280</v>
      </c>
      <c r="C144" s="17" t="s">
        <v>249</v>
      </c>
      <c r="D144" s="13" t="s">
        <v>292</v>
      </c>
      <c r="E144" s="14">
        <v>10</v>
      </c>
      <c r="F144" s="24"/>
      <c r="G144" s="15">
        <f t="shared" si="9"/>
        <v>0</v>
      </c>
    </row>
    <row r="145" spans="2:8" outlineLevel="2" x14ac:dyDescent="0.25">
      <c r="B145" s="12" t="s">
        <v>281</v>
      </c>
      <c r="C145" s="17" t="s">
        <v>250</v>
      </c>
      <c r="D145" s="13" t="s">
        <v>292</v>
      </c>
      <c r="E145" s="14">
        <v>10</v>
      </c>
      <c r="F145" s="24"/>
      <c r="G145" s="15">
        <f t="shared" si="9"/>
        <v>0</v>
      </c>
    </row>
    <row r="146" spans="2:8" outlineLevel="2" x14ac:dyDescent="0.25">
      <c r="B146" s="12" t="s">
        <v>282</v>
      </c>
      <c r="C146" s="17" t="s">
        <v>251</v>
      </c>
      <c r="D146" s="13" t="s">
        <v>292</v>
      </c>
      <c r="E146" s="14">
        <v>10</v>
      </c>
      <c r="F146" s="24"/>
      <c r="G146" s="15">
        <f t="shared" si="9"/>
        <v>0</v>
      </c>
    </row>
    <row r="147" spans="2:8" outlineLevel="2" x14ac:dyDescent="0.25">
      <c r="B147" s="12" t="s">
        <v>283</v>
      </c>
      <c r="C147" s="17" t="s">
        <v>269</v>
      </c>
      <c r="D147" s="13" t="s">
        <v>292</v>
      </c>
      <c r="E147" s="14">
        <v>10</v>
      </c>
      <c r="F147" s="24"/>
      <c r="G147" s="15">
        <f t="shared" si="9"/>
        <v>0</v>
      </c>
    </row>
    <row r="148" spans="2:8" outlineLevel="2" x14ac:dyDescent="0.25">
      <c r="B148" s="12" t="s">
        <v>284</v>
      </c>
      <c r="C148" s="17" t="s">
        <v>270</v>
      </c>
      <c r="D148" s="13" t="s">
        <v>292</v>
      </c>
      <c r="E148" s="14">
        <v>10</v>
      </c>
      <c r="F148" s="24"/>
      <c r="G148" s="15">
        <f t="shared" si="9"/>
        <v>0</v>
      </c>
    </row>
    <row r="149" spans="2:8" outlineLevel="2" x14ac:dyDescent="0.25">
      <c r="B149" s="12" t="s">
        <v>285</v>
      </c>
      <c r="C149" s="17" t="s">
        <v>271</v>
      </c>
      <c r="D149" s="13" t="s">
        <v>292</v>
      </c>
      <c r="E149" s="14">
        <v>10</v>
      </c>
      <c r="F149" s="24"/>
      <c r="G149" s="15">
        <f t="shared" si="9"/>
        <v>0</v>
      </c>
    </row>
    <row r="150" spans="2:8" outlineLevel="2" x14ac:dyDescent="0.25">
      <c r="B150" s="12" t="s">
        <v>286</v>
      </c>
      <c r="C150" s="17" t="s">
        <v>272</v>
      </c>
      <c r="D150" s="13" t="s">
        <v>292</v>
      </c>
      <c r="E150" s="14">
        <v>10</v>
      </c>
      <c r="F150" s="24"/>
      <c r="G150" s="15">
        <f t="shared" si="9"/>
        <v>0</v>
      </c>
    </row>
    <row r="151" spans="2:8" outlineLevel="2" x14ac:dyDescent="0.25">
      <c r="B151" s="12" t="s">
        <v>287</v>
      </c>
      <c r="C151" s="17" t="s">
        <v>252</v>
      </c>
      <c r="D151" s="13" t="s">
        <v>292</v>
      </c>
      <c r="E151" s="14">
        <v>10</v>
      </c>
      <c r="F151" s="24"/>
      <c r="G151" s="15">
        <f t="shared" si="9"/>
        <v>0</v>
      </c>
    </row>
    <row r="152" spans="2:8" outlineLevel="2" x14ac:dyDescent="0.25">
      <c r="B152" s="12" t="s">
        <v>288</v>
      </c>
      <c r="C152" s="17" t="s">
        <v>253</v>
      </c>
      <c r="D152" s="13" t="s">
        <v>292</v>
      </c>
      <c r="E152" s="14">
        <v>10</v>
      </c>
      <c r="F152" s="24"/>
      <c r="G152" s="15">
        <f t="shared" si="9"/>
        <v>0</v>
      </c>
    </row>
    <row r="153" spans="2:8" outlineLevel="2" x14ac:dyDescent="0.25">
      <c r="B153" s="12" t="s">
        <v>289</v>
      </c>
      <c r="C153" s="17" t="s">
        <v>254</v>
      </c>
      <c r="D153" s="13" t="s">
        <v>292</v>
      </c>
      <c r="E153" s="14">
        <v>10</v>
      </c>
      <c r="F153" s="24"/>
      <c r="G153" s="15">
        <f t="shared" si="9"/>
        <v>0</v>
      </c>
    </row>
    <row r="154" spans="2:8" outlineLevel="2" x14ac:dyDescent="0.25">
      <c r="B154" s="12" t="s">
        <v>290</v>
      </c>
      <c r="C154" s="17" t="s">
        <v>273</v>
      </c>
      <c r="D154" s="13" t="s">
        <v>292</v>
      </c>
      <c r="E154" s="14">
        <v>10</v>
      </c>
      <c r="F154" s="24"/>
      <c r="G154" s="15">
        <f t="shared" si="9"/>
        <v>0</v>
      </c>
    </row>
    <row r="155" spans="2:8" outlineLevel="2" x14ac:dyDescent="0.25">
      <c r="B155" s="12" t="s">
        <v>291</v>
      </c>
      <c r="C155" s="17" t="s">
        <v>274</v>
      </c>
      <c r="D155" s="13" t="s">
        <v>292</v>
      </c>
      <c r="E155" s="14">
        <v>10</v>
      </c>
      <c r="F155" s="24"/>
      <c r="G155" s="15">
        <f t="shared" si="9"/>
        <v>0</v>
      </c>
    </row>
    <row r="156" spans="2:8" ht="13" outlineLevel="1" x14ac:dyDescent="0.25">
      <c r="B156" s="10" t="s">
        <v>232</v>
      </c>
      <c r="C156" s="31" t="s">
        <v>56</v>
      </c>
      <c r="D156" s="27"/>
      <c r="E156" s="27"/>
      <c r="F156" s="27"/>
      <c r="G156" s="11">
        <f>G157</f>
        <v>300000</v>
      </c>
      <c r="H156" s="1"/>
    </row>
    <row r="157" spans="2:8" outlineLevel="1" x14ac:dyDescent="0.25">
      <c r="B157" s="12" t="s">
        <v>233</v>
      </c>
      <c r="C157" s="17" t="s">
        <v>57</v>
      </c>
      <c r="D157" s="13" t="s">
        <v>97</v>
      </c>
      <c r="E157" s="14">
        <v>1</v>
      </c>
      <c r="F157" s="24">
        <v>300000</v>
      </c>
      <c r="G157" s="15">
        <f t="shared" si="9"/>
        <v>300000</v>
      </c>
      <c r="H157" s="1"/>
    </row>
    <row r="158" spans="2:8" ht="14" x14ac:dyDescent="0.25">
      <c r="B158" s="18"/>
      <c r="C158" s="33" t="s">
        <v>58</v>
      </c>
      <c r="D158" s="34"/>
      <c r="E158" s="34"/>
      <c r="F158" s="35"/>
      <c r="G158" s="19">
        <f>G8+G22</f>
        <v>300000</v>
      </c>
    </row>
  </sheetData>
  <autoFilter ref="B7:G158"/>
  <mergeCells count="5">
    <mergeCell ref="C158:F158"/>
    <mergeCell ref="B1:G1"/>
    <mergeCell ref="B2:G2"/>
    <mergeCell ref="B4:G4"/>
    <mergeCell ref="B5:G5"/>
  </mergeCells>
  <pageMargins left="0.7" right="0.7" top="0.75" bottom="0.75" header="0.3" footer="0.3"/>
  <pageSetup scale="65" orientation="portrait" horizontalDpi="4294967293" verticalDpi="4294967293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TANQUE2</vt:lpstr>
      <vt:lpstr>TANQUE2!Área_de_impresión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Merino</dc:creator>
  <cp:lastModifiedBy>Steve Riveros</cp:lastModifiedBy>
  <dcterms:created xsi:type="dcterms:W3CDTF">2023-10-20T19:40:09Z</dcterms:created>
  <dcterms:modified xsi:type="dcterms:W3CDTF">2023-12-19T13:29:24Z</dcterms:modified>
</cp:coreProperties>
</file>